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horetorx.sharepoint.com/sites/Fichiers/RestExpo/Exploitation/VSS/2025/SALONS/1er Semestre/PNV/Document client/CATALOGUE + BDC/"/>
    </mc:Choice>
  </mc:AlternateContent>
  <xr:revisionPtr revIDLastSave="83" documentId="13_ncr:1_{7B7E32DB-4FBF-4940-9F1D-23A21568D8DE}" xr6:coauthVersionLast="47" xr6:coauthVersionMax="47" xr10:uidLastSave="{EB6A8B03-7407-4FF9-BE3B-4749CB9B6882}"/>
  <bookViews>
    <workbookView xWindow="28680" yWindow="-120" windowWidth="29040" windowHeight="15720" xr2:uid="{E54A981B-B5E5-4DEC-82B6-0554E646F110}"/>
  </bookViews>
  <sheets>
    <sheet name="BDC" sheetId="8" r:id="rId1"/>
  </sheets>
  <definedNames>
    <definedName name="_xlnm._FilterDatabase" localSheetId="0" hidden="1">BDC!$A$11:$H$172</definedName>
    <definedName name="_xlnm.Print_Titles" localSheetId="0">BDC!$11:$11</definedName>
    <definedName name="_xlnm.Print_Area" localSheetId="0">BDC!$A$1:$H$200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6" i="8" l="1"/>
  <c r="H138" i="8"/>
  <c r="H136" i="8"/>
  <c r="H33" i="8"/>
  <c r="H171" i="8"/>
  <c r="H150" i="8"/>
  <c r="H19" i="8"/>
  <c r="H18" i="8"/>
  <c r="H139" i="8"/>
  <c r="H137" i="8"/>
  <c r="H142" i="8"/>
  <c r="H122" i="8"/>
  <c r="H88" i="8"/>
  <c r="H93" i="8"/>
  <c r="H49" i="8"/>
  <c r="H69" i="8"/>
  <c r="H29" i="8"/>
  <c r="H30" i="8"/>
  <c r="H163" i="8"/>
  <c r="H92" i="8"/>
  <c r="H91" i="8"/>
  <c r="H90" i="8"/>
  <c r="H27" i="8"/>
  <c r="H71" i="8"/>
  <c r="H51" i="8"/>
  <c r="H154" i="8"/>
  <c r="H155" i="8"/>
  <c r="H156" i="8"/>
  <c r="H157" i="8"/>
  <c r="H158" i="8"/>
  <c r="H159" i="8"/>
  <c r="H160" i="8"/>
  <c r="H161" i="8"/>
  <c r="H162" i="8"/>
  <c r="H164" i="8"/>
  <c r="H165" i="8"/>
  <c r="H166" i="8"/>
  <c r="H169" i="8"/>
  <c r="H167" i="8"/>
  <c r="H168" i="8"/>
  <c r="H172" i="8"/>
  <c r="H170" i="8"/>
  <c r="H153" i="8"/>
  <c r="H146" i="8"/>
  <c r="H145" i="8"/>
  <c r="H149" i="8"/>
  <c r="H148" i="8"/>
  <c r="H130" i="8"/>
  <c r="H132" i="8"/>
  <c r="H129" i="8"/>
  <c r="H127" i="8"/>
  <c r="H128" i="8"/>
  <c r="H125" i="8"/>
  <c r="H131" i="8"/>
  <c r="H133" i="8"/>
  <c r="H143" i="8"/>
  <c r="H134" i="8"/>
  <c r="H135" i="8"/>
  <c r="H140" i="8"/>
  <c r="H141" i="8"/>
  <c r="H126" i="8"/>
  <c r="H108" i="8"/>
  <c r="H109" i="8"/>
  <c r="H110" i="8"/>
  <c r="H111" i="8"/>
  <c r="H107" i="8"/>
  <c r="H121" i="8"/>
  <c r="H118" i="8"/>
  <c r="H119" i="8"/>
  <c r="H120" i="8"/>
  <c r="H114" i="8"/>
  <c r="H115" i="8"/>
  <c r="H116" i="8"/>
  <c r="H113" i="8"/>
  <c r="H102" i="8"/>
  <c r="H103" i="8"/>
  <c r="H104" i="8"/>
  <c r="H100" i="8"/>
  <c r="H99" i="8"/>
  <c r="H95" i="8"/>
  <c r="H94" i="8"/>
  <c r="H97" i="8"/>
  <c r="H96" i="8"/>
  <c r="H98" i="8"/>
  <c r="H86" i="8"/>
  <c r="H85" i="8"/>
  <c r="H87" i="8"/>
  <c r="H79" i="8"/>
  <c r="H80" i="8"/>
  <c r="H81" i="8"/>
  <c r="H82" i="8"/>
  <c r="H78" i="8"/>
  <c r="H58" i="8"/>
  <c r="H55" i="8"/>
  <c r="H56" i="8"/>
  <c r="H57" i="8"/>
  <c r="H54" i="8"/>
  <c r="H60" i="8"/>
  <c r="H59" i="8"/>
  <c r="H43" i="8"/>
  <c r="H44" i="8"/>
  <c r="H45" i="8"/>
  <c r="H50" i="8"/>
  <c r="H53" i="8"/>
  <c r="H46" i="8"/>
  <c r="H47" i="8"/>
  <c r="H48" i="8"/>
  <c r="H42" i="8"/>
  <c r="H63" i="8"/>
  <c r="H64" i="8"/>
  <c r="H65" i="8"/>
  <c r="H66" i="8"/>
  <c r="H67" i="8"/>
  <c r="H68" i="8"/>
  <c r="H70" i="8"/>
  <c r="H62" i="8"/>
  <c r="H74" i="8"/>
  <c r="H75" i="8"/>
  <c r="H76" i="8"/>
  <c r="H73" i="8"/>
  <c r="H38" i="8"/>
  <c r="H39" i="8"/>
  <c r="H36" i="8"/>
  <c r="H37" i="8"/>
  <c r="H24" i="8"/>
  <c r="H25" i="8"/>
  <c r="H26" i="8"/>
  <c r="H28" i="8"/>
  <c r="H31" i="8"/>
  <c r="H34" i="8"/>
  <c r="H32" i="8"/>
  <c r="H23" i="8"/>
  <c r="H17" i="8"/>
  <c r="H14" i="8"/>
  <c r="H20" i="8"/>
  <c r="H21" i="8"/>
  <c r="H16" i="8"/>
  <c r="H15" i="8"/>
  <c r="H177" i="8" l="1"/>
  <c r="H178" i="8" s="1"/>
  <c r="H180" i="8" s="1" a="1"/>
  <c r="H180" i="8" s="1"/>
  <c r="H181" i="8" l="1" a="1"/>
  <c r="H181" i="8" s="1"/>
  <c r="H179" i="8" a="1"/>
  <c r="H179" i="8" s="1"/>
  <c r="H182" i="8"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<sst xmlns="http://schemas.openxmlformats.org/spreadsheetml/2006/main" count="468" uniqueCount="324">
  <si>
    <t>Dosettes de lait 10g (10 pièces)</t>
  </si>
  <si>
    <t>Bonbonne d'eau 18,9L + 100 gobelets</t>
  </si>
  <si>
    <t xml:space="preserve">Sandwich Baguette poulet, crudités, mayonnaise </t>
  </si>
  <si>
    <t xml:space="preserve">Sandwich Baguette Jambon de pays, gorgonzola et roquette </t>
  </si>
  <si>
    <t xml:space="preserve">Prix HT </t>
  </si>
  <si>
    <t xml:space="preserve">Recharge 20 doses expresso </t>
  </si>
  <si>
    <t xml:space="preserve">Jour J </t>
  </si>
  <si>
    <t xml:space="preserve">Thé Parney Bio (25 mousselines) </t>
  </si>
  <si>
    <t xml:space="preserve">Corbeille de crudités 2kg et sa sauce </t>
  </si>
  <si>
    <t xml:space="preserve">J-1 avant 15h </t>
  </si>
  <si>
    <t xml:space="preserve">Spray vitre 750ml </t>
  </si>
  <si>
    <t>Préavis de commande</t>
  </si>
  <si>
    <t xml:space="preserve">Menu Végétarien </t>
  </si>
  <si>
    <t>Désignation produit</t>
  </si>
  <si>
    <t>Product specification</t>
  </si>
  <si>
    <t>Quantité</t>
  </si>
  <si>
    <t xml:space="preserve">Kit 100 pods (with cups, sugar and stirrers) + machine </t>
  </si>
  <si>
    <t xml:space="preserve">Brochette de 3 fruits (plateau de 20 pièces) </t>
  </si>
  <si>
    <t xml:space="preserve">3 fruits skewers (20 pieces trays) </t>
  </si>
  <si>
    <t xml:space="preserve">12 pieces mix </t>
  </si>
  <si>
    <t xml:space="preserve">15 pieces mix </t>
  </si>
  <si>
    <t>Eau de source 1,5L x 12</t>
  </si>
  <si>
    <t>Spring water  1,5L x 12</t>
  </si>
  <si>
    <t>Evian 1,5L x 12</t>
  </si>
  <si>
    <t>Evian mineral water 1,5L x 12</t>
  </si>
  <si>
    <t>Evian 50cl x 24</t>
  </si>
  <si>
    <t>Evian minerale water 50cl x 24</t>
  </si>
  <si>
    <t>Coca cola 33cl X 24</t>
  </si>
  <si>
    <t>Coca Cola Zero 33cl x24</t>
  </si>
  <si>
    <t>Water keg 18,9L + 100 glasses</t>
  </si>
  <si>
    <t>Champagne Taittinger Réserve Brut 75cl</t>
  </si>
  <si>
    <t xml:space="preserve">Champagne Taittinger Réserve Brut 75cl X6 </t>
  </si>
  <si>
    <t>Champagne Selection 75cl</t>
  </si>
  <si>
    <t>Champagne selection 75cl</t>
  </si>
  <si>
    <t xml:space="preserve">Champagne Selection 75cl X6 </t>
  </si>
  <si>
    <t>Champagne selection 75cl X6</t>
  </si>
  <si>
    <t>Carlsberg 33cl X24</t>
  </si>
  <si>
    <t>Bottle opener</t>
  </si>
  <si>
    <t>Gobelets carton 10cl x 50</t>
  </si>
  <si>
    <t>10cl Coffee cups x 50</t>
  </si>
  <si>
    <t>20cl cups (Tea and soft drinks)  x 50</t>
  </si>
  <si>
    <t>Flûtes à Champagne jetables x 10</t>
  </si>
  <si>
    <t>Disposable Champagne glasses x 10</t>
  </si>
  <si>
    <t>Verres à pieds jetables x10</t>
  </si>
  <si>
    <t>Disposable Wine glasses x10</t>
  </si>
  <si>
    <t>Agitateurs bois x 100</t>
  </si>
  <si>
    <t>Wood stirrers x 100</t>
  </si>
  <si>
    <t>Serviettes blanches x 100</t>
  </si>
  <si>
    <t>White paper napkins x 100</t>
  </si>
  <si>
    <t>Sacs poubelle 130L x 20</t>
  </si>
  <si>
    <t>Trash bags 130 L x 20</t>
  </si>
  <si>
    <t>Disposable cutlery kit x10</t>
  </si>
  <si>
    <t>Essuie-tout x 2 rouleaux</t>
  </si>
  <si>
    <t>Paper rolls X 2</t>
  </si>
  <si>
    <t>Ice cubes 20kg</t>
  </si>
  <si>
    <t>Gobelets carton 10cl x 1000</t>
  </si>
  <si>
    <t>10cl Coffee cups x 1000</t>
  </si>
  <si>
    <t>Gobelet carton 20cl (Thé et boissons fraiches)  x50</t>
  </si>
  <si>
    <t>Gobelet carton 20cl (Thé et boissons fraiches)  x1000</t>
  </si>
  <si>
    <t>20cl cups (Tea and soft drinks)  x 1000</t>
  </si>
  <si>
    <t>Flûtes à Champagne jetables x 200</t>
  </si>
  <si>
    <t>Disposable Champagne glasses x 200</t>
  </si>
  <si>
    <t>Serviettes blanches x 3000</t>
  </si>
  <si>
    <t>White paper napkins x 3000</t>
  </si>
  <si>
    <t>KIT couverts bois  x10</t>
  </si>
  <si>
    <t xml:space="preserve">Lavette micro-fibre (Sachet de 10 pièces) </t>
  </si>
  <si>
    <t>Glass spray 750 ml</t>
  </si>
  <si>
    <t xml:space="preserve">Micro-fiber wiper (10-piece bag) </t>
  </si>
  <si>
    <t xml:space="preserve">Eau minérale locale 50cl x 24 </t>
  </si>
  <si>
    <t>Badoit Sparkling water 50cl x 30</t>
  </si>
  <si>
    <t>Evian 150 cl per unit</t>
  </si>
  <si>
    <t>Badoit 50cl per unit</t>
  </si>
  <si>
    <t>Ice tea 33cl X 24</t>
  </si>
  <si>
    <t>Orangina 33cl X 24</t>
  </si>
  <si>
    <t xml:space="preserve">Kit 180 pods (with cups, sugar and stirrers) + machine </t>
  </si>
  <si>
    <t>20 extra pods</t>
  </si>
  <si>
    <t xml:space="preserve">Recharge 180 doses expresso </t>
  </si>
  <si>
    <t>180 extra pods</t>
  </si>
  <si>
    <t xml:space="preserve">Saint-Germain tray - 48 pieces </t>
  </si>
  <si>
    <t>Plateau Haute couture - 48 pieces</t>
  </si>
  <si>
    <t xml:space="preserve">Haute Couture tray - 48 pieces </t>
  </si>
  <si>
    <t>Vegetarian menu</t>
  </si>
  <si>
    <t>Plateau Macarons - 72 pièces</t>
  </si>
  <si>
    <t>Macarons tray - 72 pieces</t>
  </si>
  <si>
    <t>J-1 avant 15h</t>
  </si>
  <si>
    <t>Ham, Cheese and Butter Baguette Sandwich</t>
  </si>
  <si>
    <t>Corbeilles de fruits frais 2kg</t>
  </si>
  <si>
    <t xml:space="preserve">Seasonnal fruits basket 2kg </t>
  </si>
  <si>
    <t>Salade de choux</t>
  </si>
  <si>
    <t>Cabbage salad</t>
  </si>
  <si>
    <t>Tire bouchon</t>
  </si>
  <si>
    <t>Local mineral water 50cl x 24</t>
  </si>
  <si>
    <t>Organic Tea (1X25)</t>
  </si>
  <si>
    <t xml:space="preserve">Plateau Saint Germain - 48 pièces </t>
  </si>
  <si>
    <t>Lunch box sandwich baguette poulet, crudités</t>
  </si>
  <si>
    <t>Lunch box sandwich baguette jambon de pays</t>
  </si>
  <si>
    <t xml:space="preserve">Ham, cheese baguette sandwich lunch box	</t>
  </si>
  <si>
    <t xml:space="preserve">Chicken baguette sandwich lunch box	</t>
  </si>
  <si>
    <t xml:space="preserve">Country ham baguette sandwich lunch box	</t>
  </si>
  <si>
    <t>Glaçons sac de 20kg</t>
  </si>
  <si>
    <t>Menu Poisson</t>
  </si>
  <si>
    <t>Fish Menu</t>
  </si>
  <si>
    <t>Menu Volaille</t>
  </si>
  <si>
    <t>Menu Bœuf</t>
  </si>
  <si>
    <t>Beef Menu</t>
  </si>
  <si>
    <t>Chicken Menu</t>
  </si>
  <si>
    <t>KIT Petit-Déjeuner Complet</t>
  </si>
  <si>
    <t>Full Breakfast Kit</t>
  </si>
  <si>
    <t>Lunch box salade du moment (340g)</t>
  </si>
  <si>
    <t>Sandwich Pain Viennois Thon, Crudités</t>
  </si>
  <si>
    <t>Viennese Bread Sandwich Tuna, Crudités</t>
  </si>
  <si>
    <t>Escapade tray - 62 pieces</t>
  </si>
  <si>
    <t xml:space="preserve">Sliced Deli Plate  +-1kg - Served with bread, knife and butter  </t>
  </si>
  <si>
    <t xml:space="preserve">Cheese plate +- 1kg - served with bread, knife and butter </t>
  </si>
  <si>
    <t>Sucre Buchettes 50 pièces</t>
  </si>
  <si>
    <t>Perrier 75cl x 12</t>
  </si>
  <si>
    <t>Perrier Sparkling water 72cl x 12</t>
  </si>
  <si>
    <t>Perrier 75 cl (in glass) per unit</t>
  </si>
  <si>
    <t>Organic Compostable Plates 23cm diameter (50 units)</t>
  </si>
  <si>
    <t>Décapsuleur</t>
  </si>
  <si>
    <t>Decapper</t>
  </si>
  <si>
    <t>KIT de nettoyage</t>
  </si>
  <si>
    <t>Cleaning Kit</t>
  </si>
  <si>
    <t>KIT Pause Café</t>
  </si>
  <si>
    <t>Coffee Break Kit</t>
  </si>
  <si>
    <t>Lunch box sandwich viennois thon, crudités</t>
  </si>
  <si>
    <t>Viennese Bread Sandwich Tuna, Crudités Lunch Box</t>
  </si>
  <si>
    <t xml:space="preserve">Basket of raw vegetables 2kg with sauce </t>
  </si>
  <si>
    <t>BAR - DRINKS</t>
  </si>
  <si>
    <t>Jour J</t>
  </si>
  <si>
    <t xml:space="preserve">J-1 avant 15h* </t>
  </si>
  <si>
    <t>J-3 avant 15h*</t>
  </si>
  <si>
    <t>LOCAL and ARTISANAL BLOND Beer 33cl x 6</t>
  </si>
  <si>
    <t>LOCAL and ARTISANAL WHITE Beer 33cl x 6</t>
  </si>
  <si>
    <t>LOCAL and ARTISANAL IPA Beer 33cl x 6</t>
  </si>
  <si>
    <t>Signature</t>
  </si>
  <si>
    <t>NOM / Prénom</t>
  </si>
  <si>
    <t>Lunch box sandwich baguette jambon, emmental</t>
  </si>
  <si>
    <t>Sandwich Baguette jambon, beurre, emmental</t>
  </si>
  <si>
    <t>Lunch box salade César (340g)</t>
  </si>
  <si>
    <t>La Parade Gourmande  - 40 pieces</t>
  </si>
  <si>
    <t>Glaçons sac de 2kg</t>
  </si>
  <si>
    <t>Ice cubes 2kg</t>
  </si>
  <si>
    <t>Sugar sticks 50 pieces</t>
  </si>
  <si>
    <t>Bouilloire électrique</t>
  </si>
  <si>
    <t>Electrical kettle</t>
  </si>
  <si>
    <t>Caesar salad Lunchbox  (340g)</t>
  </si>
  <si>
    <t>Salad of the moment Lunchbox  (340g)</t>
  </si>
  <si>
    <t>Yaourt gourmand aux fruits (150g)</t>
  </si>
  <si>
    <t>Gourmet Fruit yogurt (150g)</t>
  </si>
  <si>
    <t>Slice of gluten-free cake (80g)</t>
  </si>
  <si>
    <t>Organic, gluten-free Cookie (80g)</t>
  </si>
  <si>
    <t>Fruit salad (110g)</t>
  </si>
  <si>
    <t>Chips "La chips Française" (45g)</t>
  </si>
  <si>
    <t>Tranche de cake sans gluten (80g)</t>
  </si>
  <si>
    <t>Cookie au beurre bio sans gluten (80g)</t>
  </si>
  <si>
    <t>Salade de fruits (110g)</t>
  </si>
  <si>
    <t>Paquet de Chips (45g)</t>
  </si>
  <si>
    <t xml:space="preserve">Plateau de navettes - 12 pièces </t>
  </si>
  <si>
    <t>Turnip tray - 12 pieces</t>
  </si>
  <si>
    <t>Tartinables vegan (360g) - servis avec pain et couteaux</t>
  </si>
  <si>
    <t>Tartinables poisson (360g) - servis avec pain et couteaux</t>
  </si>
  <si>
    <t>Tartinables volaille (360g) - servis avec pain et couteaux</t>
  </si>
  <si>
    <t>Vegan spreads (360g) - served with bread and knives</t>
  </si>
  <si>
    <t>Fish spreads (360g) - served with bread and knives</t>
  </si>
  <si>
    <t>Poultry spreads (360g) - served with bread and knives</t>
  </si>
  <si>
    <t>Lingette rince doigts (sachets de 10 unités)</t>
  </si>
  <si>
    <t>Finger wipe (10 units)</t>
  </si>
  <si>
    <t>Ice tea 33cl x 24</t>
  </si>
  <si>
    <t>Orangina 33cl x 24</t>
  </si>
  <si>
    <t>Mini creams 10 pieces</t>
  </si>
  <si>
    <t>Chicken, Raw Vegetables, Mayonnaise Baguette Sandwich</t>
  </si>
  <si>
    <t xml:space="preserve">Country ham, gorgonzola and arugula Baguette Sandwich </t>
  </si>
  <si>
    <t>Tartelette du moment (100g)</t>
  </si>
  <si>
    <t>Tartlet of the day (100g)</t>
  </si>
  <si>
    <t xml:space="preserve">Badoit 50cl x 30 </t>
  </si>
  <si>
    <t>BON DE COMMANDE - ORDER FORM</t>
  </si>
  <si>
    <r>
      <t xml:space="preserve">PETIT-DEJEUNER / </t>
    </r>
    <r>
      <rPr>
        <b/>
        <i/>
        <sz val="20"/>
        <color rgb="FFFAE65E"/>
        <rFont val="Calibri"/>
        <family val="2"/>
        <scheme val="minor"/>
      </rPr>
      <t xml:space="preserve">BREAKFAST </t>
    </r>
  </si>
  <si>
    <r>
      <t xml:space="preserve">PAUSE-DEJEUNER / </t>
    </r>
    <r>
      <rPr>
        <b/>
        <i/>
        <sz val="20"/>
        <color rgb="FFFAE65E"/>
        <rFont val="Calibri"/>
        <family val="2"/>
        <scheme val="minor"/>
      </rPr>
      <t xml:space="preserve">LUNCH BREAK </t>
    </r>
  </si>
  <si>
    <t xml:space="preserve">  Adresse de facturation /
  Billing address :</t>
  </si>
  <si>
    <t>Code</t>
  </si>
  <si>
    <t>Total HT</t>
  </si>
  <si>
    <r>
      <t>PANIER REPAS /</t>
    </r>
    <r>
      <rPr>
        <b/>
        <i/>
        <sz val="16"/>
        <rFont val="Calibri"/>
        <family val="2"/>
        <scheme val="minor"/>
      </rPr>
      <t xml:space="preserve"> LUNCH BOX
</t>
    </r>
    <r>
      <rPr>
        <b/>
        <sz val="16"/>
        <rFont val="Calibri"/>
        <family val="2"/>
        <scheme val="minor"/>
      </rPr>
      <t xml:space="preserve">Composés d'un sandwich, un paquet de chips, un dessert du jour et une bouteille d'eau minérale locale 50 cl / </t>
    </r>
    <r>
      <rPr>
        <b/>
        <i/>
        <sz val="16"/>
        <rFont val="Calibri"/>
        <family val="2"/>
        <scheme val="minor"/>
      </rPr>
      <t>Including a sandwich, a packet of crisps, a dessert of the day and a 50cl bottle of local mineral water</t>
    </r>
  </si>
  <si>
    <r>
      <t xml:space="preserve">VIENNOISERIES &amp; FRUITS  / </t>
    </r>
    <r>
      <rPr>
        <b/>
        <i/>
        <sz val="16"/>
        <rFont val="Calibri"/>
        <family val="2"/>
        <scheme val="minor"/>
      </rPr>
      <t>VIENNOISERIES &amp; FRUITS</t>
    </r>
  </si>
  <si>
    <t xml:space="preserve">COMMENTAIRES / COMMENTS : </t>
  </si>
  <si>
    <r>
      <t xml:space="preserve">PAUSE CAFÉ / </t>
    </r>
    <r>
      <rPr>
        <b/>
        <i/>
        <sz val="16"/>
        <rFont val="Calibri"/>
        <family val="2"/>
        <scheme val="minor"/>
      </rPr>
      <t>COFFEE BREAK</t>
    </r>
  </si>
  <si>
    <r>
      <t xml:space="preserve">SANDWICHS &amp; SALADES / </t>
    </r>
    <r>
      <rPr>
        <b/>
        <i/>
        <sz val="16"/>
        <rFont val="Calibri"/>
        <family val="2"/>
        <scheme val="minor"/>
      </rPr>
      <t>SANDWICHS &amp; SALADS</t>
    </r>
  </si>
  <si>
    <r>
      <rPr>
        <b/>
        <sz val="16"/>
        <rFont val="Calibri"/>
        <family val="2"/>
        <scheme val="minor"/>
      </rPr>
      <t>NOS GOURMANDISES /</t>
    </r>
    <r>
      <rPr>
        <b/>
        <i/>
        <sz val="16"/>
        <rFont val="Calibri"/>
        <family val="2"/>
        <scheme val="minor"/>
      </rPr>
      <t xml:space="preserve"> OUR DELICACIES</t>
    </r>
  </si>
  <si>
    <r>
      <rPr>
        <b/>
        <sz val="16"/>
        <rFont val="Calibri"/>
        <family val="2"/>
        <scheme val="minor"/>
      </rPr>
      <t xml:space="preserve">PLATEAUX REPAS (COMMANDE DE 5 PLATEAUX MINIMUM) </t>
    </r>
    <r>
      <rPr>
        <b/>
        <i/>
        <sz val="16"/>
        <rFont val="Calibri"/>
        <family val="2"/>
        <scheme val="minor"/>
      </rPr>
      <t xml:space="preserve">/ MEAL TRAYS (MINIMUM ORDER OF 5 TRAYS)
</t>
    </r>
    <r>
      <rPr>
        <b/>
        <sz val="16"/>
        <rFont val="Calibri"/>
        <family val="2"/>
        <scheme val="minor"/>
      </rPr>
      <t xml:space="preserve">Composés d'une entrée, un plat, un fromage, un dessert, une boule de pain individuelle, une bouteille d'eau minérale locale 50cl et un kit couverts  
</t>
    </r>
    <r>
      <rPr>
        <b/>
        <i/>
        <sz val="16"/>
        <rFont val="Calibri"/>
        <family val="2"/>
        <scheme val="minor"/>
      </rPr>
      <t>Including a starter, main course, cheese, dessert, individual ball of bread, 50cl bottle of local mineral water and cutlery</t>
    </r>
  </si>
  <si>
    <r>
      <rPr>
        <b/>
        <sz val="16"/>
        <rFont val="Calibri"/>
        <family val="2"/>
        <scheme val="minor"/>
      </rPr>
      <t xml:space="preserve">PANIER FRAICHEUR </t>
    </r>
    <r>
      <rPr>
        <b/>
        <i/>
        <sz val="16"/>
        <rFont val="Calibri"/>
        <family val="2"/>
        <scheme val="minor"/>
      </rPr>
      <t>/ FRESH BASKETS</t>
    </r>
  </si>
  <si>
    <r>
      <rPr>
        <b/>
        <sz val="16"/>
        <rFont val="Calibri"/>
        <family val="2"/>
        <scheme val="minor"/>
      </rPr>
      <t xml:space="preserve">COCKTAIL SALES </t>
    </r>
    <r>
      <rPr>
        <b/>
        <i/>
        <sz val="16"/>
        <rFont val="Calibri"/>
        <family val="2"/>
        <scheme val="minor"/>
      </rPr>
      <t>/ SAVORY COCKTAIL</t>
    </r>
  </si>
  <si>
    <r>
      <rPr>
        <b/>
        <sz val="16"/>
        <rFont val="Calibri"/>
        <family val="2"/>
        <scheme val="minor"/>
      </rPr>
      <t>COCKTAIL SUCRES</t>
    </r>
    <r>
      <rPr>
        <b/>
        <i/>
        <sz val="16"/>
        <rFont val="Calibri"/>
        <family val="2"/>
        <scheme val="minor"/>
      </rPr>
      <t xml:space="preserve"> / SWEET COCKTAIL</t>
    </r>
  </si>
  <si>
    <r>
      <rPr>
        <b/>
        <sz val="16"/>
        <rFont val="Calibri"/>
        <family val="2"/>
        <scheme val="minor"/>
      </rPr>
      <t xml:space="preserve">LES VINS </t>
    </r>
    <r>
      <rPr>
        <b/>
        <i/>
        <sz val="16"/>
        <rFont val="Calibri"/>
        <family val="2"/>
        <scheme val="minor"/>
      </rPr>
      <t>/ WINES</t>
    </r>
  </si>
  <si>
    <r>
      <t>BOISSONS</t>
    </r>
    <r>
      <rPr>
        <b/>
        <i/>
        <sz val="16"/>
        <color rgb="FFFAE65E"/>
        <rFont val="Calibri"/>
        <family val="2"/>
        <scheme val="minor"/>
      </rPr>
      <t xml:space="preserve"> </t>
    </r>
    <r>
      <rPr>
        <b/>
        <i/>
        <sz val="20"/>
        <color rgb="FFFAE65E"/>
        <rFont val="Calibri"/>
        <family val="2"/>
        <scheme val="minor"/>
      </rPr>
      <t>NON ALCOLISEES /</t>
    </r>
    <r>
      <rPr>
        <b/>
        <i/>
        <sz val="16"/>
        <color rgb="FFFAE65E"/>
        <rFont val="Calibri"/>
        <family val="2"/>
        <scheme val="minor"/>
      </rPr>
      <t xml:space="preserve"> </t>
    </r>
    <r>
      <rPr>
        <b/>
        <i/>
        <sz val="20"/>
        <color rgb="FFFAE65E"/>
        <rFont val="Calibri"/>
        <family val="2"/>
        <scheme val="minor"/>
      </rPr>
      <t xml:space="preserve">SOFT DRINKS </t>
    </r>
  </si>
  <si>
    <r>
      <rPr>
        <b/>
        <sz val="16"/>
        <rFont val="Calibri"/>
        <family val="2"/>
        <scheme val="minor"/>
      </rPr>
      <t>GLA</t>
    </r>
    <r>
      <rPr>
        <b/>
        <sz val="16"/>
        <rFont val="Aptos Narrow"/>
        <family val="2"/>
      </rPr>
      <t>Ç</t>
    </r>
    <r>
      <rPr>
        <b/>
        <sz val="16"/>
        <rFont val="Calibri"/>
        <family val="2"/>
        <scheme val="minor"/>
      </rPr>
      <t xml:space="preserve">ONS </t>
    </r>
    <r>
      <rPr>
        <b/>
        <i/>
        <sz val="16"/>
        <rFont val="Calibri"/>
        <family val="2"/>
        <scheme val="minor"/>
      </rPr>
      <t>/ ICE CUBES</t>
    </r>
  </si>
  <si>
    <r>
      <rPr>
        <b/>
        <sz val="16"/>
        <rFont val="Calibri"/>
        <family val="2"/>
        <scheme val="minor"/>
      </rPr>
      <t>FONTAINE A EAU /</t>
    </r>
    <r>
      <rPr>
        <b/>
        <i/>
        <sz val="16"/>
        <rFont val="Calibri"/>
        <family val="2"/>
        <scheme val="minor"/>
      </rPr>
      <t xml:space="preserve"> WATER DISPENSER</t>
    </r>
  </si>
  <si>
    <r>
      <t xml:space="preserve">MATERIELS / </t>
    </r>
    <r>
      <rPr>
        <b/>
        <i/>
        <sz val="20"/>
        <color rgb="FFFAE65E"/>
        <rFont val="Calibri"/>
        <family val="2"/>
        <scheme val="minor"/>
      </rPr>
      <t>MATERIALS</t>
    </r>
  </si>
  <si>
    <r>
      <rPr>
        <b/>
        <sz val="16"/>
        <rFont val="Calibri"/>
        <family val="2"/>
        <scheme val="minor"/>
      </rPr>
      <t xml:space="preserve">LES BIERES </t>
    </r>
    <r>
      <rPr>
        <b/>
        <i/>
        <sz val="16"/>
        <rFont val="Calibri"/>
        <family val="2"/>
        <scheme val="minor"/>
      </rPr>
      <t>/ BEERS</t>
    </r>
  </si>
  <si>
    <t xml:space="preserve">  Numéro de la comptabilité /
  Accounting phone number :</t>
  </si>
  <si>
    <t xml:space="preserve">  TVA intracommunautaire /
  VAT number : </t>
  </si>
  <si>
    <t xml:space="preserve">  Heure de livraison (Créneau de 1 heure) /
  Delivery time (1 hour slot) :</t>
  </si>
  <si>
    <t xml:space="preserve">  Contact sur place / 
  On-site contact :</t>
  </si>
  <si>
    <t xml:space="preserve">  N° de SIRET / 
  SIRET number :</t>
  </si>
  <si>
    <t xml:space="preserve">  Date de livraison / 
  Delivery date :</t>
  </si>
  <si>
    <t xml:space="preserve">  Numéro de hall /
 Hall number :</t>
  </si>
  <si>
    <t xml:space="preserve">  N° de stand / 
  Booth Number : </t>
  </si>
  <si>
    <t xml:space="preserve">  Adresse E-mail /
  E-mail address :</t>
  </si>
  <si>
    <t xml:space="preserve">  Numéro du contact / 
  Phone number :</t>
  </si>
  <si>
    <r>
      <rPr>
        <b/>
        <u/>
        <sz val="20"/>
        <color theme="0"/>
        <rFont val="Calibri"/>
        <family val="2"/>
        <scheme val="minor"/>
      </rPr>
      <t>CONTACT</t>
    </r>
    <r>
      <rPr>
        <b/>
        <sz val="20"/>
        <color theme="0"/>
        <rFont val="Calibri"/>
        <family val="2"/>
        <scheme val="minor"/>
      </rPr>
      <t xml:space="preserve"> : +33 1 48 63 33 45 - vss@horeto.com</t>
    </r>
  </si>
  <si>
    <r>
      <t>FRAIS DE LIVRAISON - 10euros</t>
    </r>
    <r>
      <rPr>
        <sz val="13"/>
        <color rgb="FF000000"/>
        <rFont val="Calibri"/>
        <family val="2"/>
      </rPr>
      <t xml:space="preserve"> MINIMUM</t>
    </r>
    <r>
      <rPr>
        <sz val="13"/>
        <color theme="0"/>
        <rFont val="Calibri"/>
        <family val="2"/>
        <scheme val="minor"/>
      </rPr>
      <t>aa</t>
    </r>
  </si>
  <si>
    <t xml:space="preserve">TOTAL HT - HORS FRAIS DE LIVRAISON      </t>
  </si>
  <si>
    <t xml:space="preserve">TOTAL HT    </t>
  </si>
  <si>
    <t xml:space="preserve">TVA 20%    </t>
  </si>
  <si>
    <t xml:space="preserve">TVA 10%    </t>
  </si>
  <si>
    <t xml:space="preserve">TVA 5,5%    </t>
  </si>
  <si>
    <t xml:space="preserve">TOTAL TTC   </t>
  </si>
  <si>
    <r>
      <t xml:space="preserve">Planche de charcuteries tranchées  +-1kg </t>
    </r>
    <r>
      <rPr>
        <i/>
        <sz val="20"/>
        <rFont val="Calibri"/>
        <family val="2"/>
        <scheme val="minor"/>
      </rPr>
      <t xml:space="preserve">- Servie avec pain, couteau et beurre  </t>
    </r>
  </si>
  <si>
    <r>
      <t>Planche de fromages +- 1kg  -</t>
    </r>
    <r>
      <rPr>
        <i/>
        <sz val="20"/>
        <rFont val="Calibri"/>
        <family val="2"/>
        <scheme val="minor"/>
      </rPr>
      <t xml:space="preserve"> servie avec pain, couteau et beurre </t>
    </r>
  </si>
  <si>
    <r>
      <t xml:space="preserve">La Parade Gourmande </t>
    </r>
    <r>
      <rPr>
        <i/>
        <sz val="20"/>
        <rFont val="Calibri"/>
        <family val="2"/>
        <scheme val="minor"/>
      </rPr>
      <t xml:space="preserve">- 40 pièces </t>
    </r>
  </si>
  <si>
    <r>
      <t xml:space="preserve">Evian 150 cl </t>
    </r>
    <r>
      <rPr>
        <b/>
        <sz val="20"/>
        <rFont val="Calibri"/>
        <family val="2"/>
        <scheme val="minor"/>
      </rPr>
      <t>à l'unité</t>
    </r>
  </si>
  <si>
    <r>
      <t xml:space="preserve">Badoit 50 cl </t>
    </r>
    <r>
      <rPr>
        <b/>
        <sz val="20"/>
        <rFont val="Calibri"/>
        <family val="2"/>
        <scheme val="minor"/>
      </rPr>
      <t>à l'unité</t>
    </r>
  </si>
  <si>
    <r>
      <t xml:space="preserve">Perrier 75 cl (en verre) </t>
    </r>
    <r>
      <rPr>
        <b/>
        <sz val="20"/>
        <rFont val="Calibri"/>
        <family val="2"/>
        <scheme val="minor"/>
      </rPr>
      <t>à l'unité</t>
    </r>
  </si>
  <si>
    <t xml:space="preserve">  Nom du stand / 
  Booth name: </t>
  </si>
  <si>
    <r>
      <rPr>
        <b/>
        <sz val="11"/>
        <rFont val="Calibri"/>
        <family val="2"/>
        <scheme val="minor"/>
      </rPr>
      <t xml:space="preserve">
CONDITIONS GENERALES DE VENTE </t>
    </r>
    <r>
      <rPr>
        <b/>
        <i/>
        <sz val="11"/>
        <rFont val="Calibri"/>
        <family val="2"/>
        <scheme val="minor"/>
      </rPr>
      <t xml:space="preserve">
</t>
    </r>
    <r>
      <rPr>
        <sz val="1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10euros HT par livraison (créneau de livraison de 1h)
</t>
    </r>
    <r>
      <rPr>
        <b/>
        <sz val="11"/>
        <rFont val="Calibri"/>
        <family val="2"/>
        <scheme val="minor"/>
      </rPr>
      <t xml:space="preserve">Merci de noter que :
- Aucun remboursement ne sera effectué en cas d'annulation / réduction de la commande initiale.
- Aucun remboursement ne sera effectué en échange de la récupération d'un excédent de marchandise.
</t>
    </r>
    <r>
      <rPr>
        <sz val="11"/>
        <rFont val="Calibri"/>
        <family val="2"/>
        <scheme val="minor"/>
      </rPr>
      <t xml:space="preserve">
</t>
    </r>
    <r>
      <rPr>
        <b/>
        <sz val="11"/>
        <rFont val="Calibri"/>
        <family val="2"/>
        <scheme val="minor"/>
      </rPr>
      <t xml:space="preserve">MODALITES DE REGLEMENT </t>
    </r>
    <r>
      <rPr>
        <sz val="11"/>
        <rFont val="Calibri"/>
        <family val="2"/>
        <scheme val="minor"/>
      </rPr>
      <t xml:space="preserve">
Règlement par CB, VISA, AMEX en ligne,
</t>
    </r>
    <r>
      <rPr>
        <b/>
        <sz val="11"/>
        <rFont val="Calibri"/>
        <family val="2"/>
        <scheme val="minor"/>
      </rPr>
      <t xml:space="preserve">
SERVICES COMPLEMENTAIRES</t>
    </r>
    <r>
      <rPr>
        <sz val="11"/>
        <rFont val="Calibri"/>
        <family val="2"/>
        <scheme val="minor"/>
      </rPr>
      <t xml:space="preserve">
Pour toute installation de prestation sur votre stand ou toute demande sur-mesure, n’hésitez pas à demander à nos équipes commerciales. 
</t>
    </r>
    <r>
      <rPr>
        <b/>
        <i/>
        <sz val="11"/>
        <rFont val="Calibri"/>
        <family val="2"/>
        <scheme val="minor"/>
      </rPr>
      <t xml:space="preserve">
</t>
    </r>
    <r>
      <rPr>
        <b/>
        <sz val="11"/>
        <rFont val="Calibri"/>
        <family val="2"/>
        <scheme val="minor"/>
      </rPr>
      <t>CONTACT</t>
    </r>
    <r>
      <rPr>
        <sz val="11"/>
        <rFont val="Calibri"/>
        <family val="2"/>
        <scheme val="minor"/>
      </rPr>
      <t xml:space="preserve">
+33 1 48 63 33 45 
vss@horeto.com
</t>
    </r>
    <r>
      <rPr>
        <sz val="13"/>
        <rFont val="Calibri"/>
        <family val="2"/>
        <scheme val="minor"/>
      </rPr>
      <t>Toute l'équipe d'HORETO vous souhaite un excellent salon !</t>
    </r>
  </si>
  <si>
    <r>
      <t xml:space="preserve">
</t>
    </r>
    <r>
      <rPr>
        <b/>
        <sz val="11"/>
        <rFont val="Calibri"/>
        <family val="2"/>
      </rPr>
      <t xml:space="preserve">TERMS AND CONDITIONS OF SALE </t>
    </r>
    <r>
      <rPr>
        <sz val="11"/>
        <rFont val="Calibri"/>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10 euros excluding VAT per delivery (1 hour delivery slot).
</t>
    </r>
    <r>
      <rPr>
        <b/>
        <sz val="11"/>
        <rFont val="Calibri"/>
        <family val="2"/>
      </rPr>
      <t xml:space="preserve">Please, note that :
- No refund will be made in the event of cancellation / reduction of the initial order.
- No refund will be made in exchange for the recovery of excess merchandise.
</t>
    </r>
    <r>
      <rPr>
        <sz val="11"/>
        <rFont val="Calibri"/>
        <family val="2"/>
      </rPr>
      <t xml:space="preserve">
</t>
    </r>
    <r>
      <rPr>
        <b/>
        <sz val="11"/>
        <rFont val="Calibri"/>
        <family val="2"/>
      </rPr>
      <t xml:space="preserve">PAYMENT METHODS </t>
    </r>
    <r>
      <rPr>
        <sz val="11"/>
        <rFont val="Calibri"/>
        <family val="2"/>
      </rPr>
      <t xml:space="preserve">
Payment by credit card -CB, VISA, AMEX- (in person and online) or by bank transfer.
</t>
    </r>
    <r>
      <rPr>
        <b/>
        <sz val="11"/>
        <rFont val="Calibri"/>
        <family val="2"/>
      </rPr>
      <t>ADDITIONAL SERVICES</t>
    </r>
    <r>
      <rPr>
        <sz val="11"/>
        <rFont val="Calibri"/>
        <family val="2"/>
      </rPr>
      <t xml:space="preserve">
If you would like us to install a service on your stand or make a customised request, please do not hesitate to ask our sales teams. 
</t>
    </r>
    <r>
      <rPr>
        <b/>
        <sz val="11"/>
        <rFont val="Calibri"/>
        <family val="2"/>
      </rPr>
      <t xml:space="preserve">CONTACT </t>
    </r>
    <r>
      <rPr>
        <sz val="11"/>
        <rFont val="Calibri"/>
        <family val="2"/>
      </rPr>
      <t xml:space="preserve">
 +33 1 48 63 33 45 
vss@horeto.com
</t>
    </r>
    <r>
      <rPr>
        <sz val="13"/>
        <rFont val="Calibri"/>
        <family val="2"/>
      </rPr>
      <t xml:space="preserve">
The entire HORETO team wishes you an excellent show!</t>
    </r>
    <r>
      <rPr>
        <sz val="11"/>
        <rFont val="Calibri"/>
        <family val="2"/>
      </rPr>
      <t xml:space="preserve">
</t>
    </r>
  </si>
  <si>
    <t>Mini croissant (par 10 pièces)</t>
  </si>
  <si>
    <t>Mini croissant (per 10 pieces)</t>
  </si>
  <si>
    <t>Mini pain au chocolat (par 10 pièces)</t>
  </si>
  <si>
    <t>Mini pain aux raisins (par 10 pièces)</t>
  </si>
  <si>
    <t>Mini pain au chocolat (per 10 pieces)</t>
  </si>
  <si>
    <t>Mini pain aux raisins (per 10 pieces)</t>
  </si>
  <si>
    <r>
      <rPr>
        <b/>
        <sz val="20"/>
        <rFont val="Calibri"/>
        <family val="2"/>
        <scheme val="minor"/>
      </rPr>
      <t>Kit 2 Thermos - CHOIX 1</t>
    </r>
    <r>
      <rPr>
        <sz val="20"/>
        <rFont val="Calibri"/>
        <family val="2"/>
        <scheme val="minor"/>
      </rPr>
      <t xml:space="preserve"> (2 thermos de café) avec gobelets cartons, agitateurs bois et buchettes de sucre</t>
    </r>
  </si>
  <si>
    <r>
      <rPr>
        <b/>
        <i/>
        <sz val="18"/>
        <rFont val="Calibri"/>
        <family val="2"/>
        <scheme val="minor"/>
      </rPr>
      <t>Kit 2 Thermos - CHOICE 1</t>
    </r>
    <r>
      <rPr>
        <i/>
        <sz val="18"/>
        <rFont val="Calibri"/>
        <family val="2"/>
        <scheme val="minor"/>
      </rPr>
      <t xml:space="preserve"> (2 coffee thermos) with cups, stirrers and sugar </t>
    </r>
  </si>
  <si>
    <r>
      <rPr>
        <b/>
        <i/>
        <sz val="18"/>
        <rFont val="Calibri"/>
        <family val="2"/>
        <scheme val="minor"/>
      </rPr>
      <t>Kit 2 Thermos - CHOICE 3</t>
    </r>
    <r>
      <rPr>
        <i/>
        <sz val="18"/>
        <rFont val="Calibri"/>
        <family val="2"/>
        <scheme val="minor"/>
      </rPr>
      <t xml:space="preserve"> (1 coffee + 1 tea thermos) with cups, stirrers and sugar </t>
    </r>
  </si>
  <si>
    <r>
      <rPr>
        <b/>
        <i/>
        <sz val="18"/>
        <rFont val="Calibri"/>
        <family val="2"/>
        <scheme val="minor"/>
      </rPr>
      <t>Kit 2 Thermos - CHOICE 2</t>
    </r>
    <r>
      <rPr>
        <i/>
        <sz val="18"/>
        <rFont val="Calibri"/>
        <family val="2"/>
        <scheme val="minor"/>
      </rPr>
      <t xml:space="preserve"> (2 tea thermos) with cups, stirrers and sugar </t>
    </r>
  </si>
  <si>
    <r>
      <rPr>
        <b/>
        <sz val="20"/>
        <rFont val="Calibri"/>
        <family val="2"/>
        <scheme val="minor"/>
      </rPr>
      <t>Kit 2 Thermos - CHOIX 2</t>
    </r>
    <r>
      <rPr>
        <sz val="20"/>
        <rFont val="Calibri"/>
        <family val="2"/>
        <scheme val="minor"/>
      </rPr>
      <t xml:space="preserve"> (2 thermos de thé) avec gobelets cartons, agitateurs bois et buchettes de sucre</t>
    </r>
  </si>
  <si>
    <r>
      <rPr>
        <b/>
        <sz val="20"/>
        <rFont val="Calibri"/>
        <family val="2"/>
        <scheme val="minor"/>
      </rPr>
      <t>Kit 2 Thermos - CHOIX 3</t>
    </r>
    <r>
      <rPr>
        <sz val="20"/>
        <rFont val="Calibri"/>
        <family val="2"/>
        <scheme val="minor"/>
      </rPr>
      <t xml:space="preserve"> (1 thermos de café + 1 thé) avec gobelets cartons, agitateurs bois et buchettes de sucre</t>
    </r>
  </si>
  <si>
    <t>CAFE &amp; THE / COFFEE &amp; TEA</t>
  </si>
  <si>
    <r>
      <t xml:space="preserve">PETILLANTS / </t>
    </r>
    <r>
      <rPr>
        <b/>
        <i/>
        <sz val="16"/>
        <rFont val="Calibri"/>
        <family val="2"/>
        <scheme val="minor"/>
      </rPr>
      <t>SPARKLINGS</t>
    </r>
  </si>
  <si>
    <r>
      <rPr>
        <b/>
        <sz val="16"/>
        <rFont val="Calibri"/>
        <family val="2"/>
        <scheme val="minor"/>
      </rPr>
      <t xml:space="preserve">BOISSONS / </t>
    </r>
    <r>
      <rPr>
        <b/>
        <i/>
        <sz val="16"/>
        <rFont val="Calibri"/>
        <family val="2"/>
        <scheme val="minor"/>
      </rPr>
      <t>SOFT DRINKS</t>
    </r>
  </si>
  <si>
    <t>CONSOMMABLES / CONSUMABLES</t>
  </si>
  <si>
    <t xml:space="preserve"> AFTERWORK</t>
  </si>
  <si>
    <t xml:space="preserve">Plateau 12 pièces </t>
  </si>
  <si>
    <t xml:space="preserve">Plateau 15 pièces </t>
  </si>
  <si>
    <t>Plateau 58 pièces</t>
  </si>
  <si>
    <t>Poke Bowl Saumon</t>
  </si>
  <si>
    <t>Salmon Poke Bowl</t>
  </si>
  <si>
    <t>Biscuits sucrés assortis 1kg</t>
  </si>
  <si>
    <t>Sweet biscuits assorted 1kg</t>
  </si>
  <si>
    <t>Mini canelés - 30 pièces</t>
  </si>
  <si>
    <t>Mini financiers - 30 pièces</t>
  </si>
  <si>
    <t>Mini financiers - 30 pieces</t>
  </si>
  <si>
    <t>Mini canelés - 30 pieces</t>
  </si>
  <si>
    <t>Lunch box sandwich club jambon, crudités</t>
  </si>
  <si>
    <t xml:space="preserve">Lunch box sandwich club Avocat, radis                         </t>
  </si>
  <si>
    <t>Avocado, radish club sandwich Lunch Box</t>
  </si>
  <si>
    <t>Lunch box sandwich club Saumon, concombre</t>
  </si>
  <si>
    <t>Salmon, cucumber club sandwich Lunch Box</t>
  </si>
  <si>
    <t>Ham and raw vegetables club sandwich Lunch Box</t>
  </si>
  <si>
    <t xml:space="preserve">Lunch box sandwich club Poulet, avocat                            </t>
  </si>
  <si>
    <t>Chicken, avocado club sandwich Lunch Box</t>
  </si>
  <si>
    <t>Salad of the moment (340g)</t>
  </si>
  <si>
    <t>Salade du moment (340g)</t>
  </si>
  <si>
    <t>Salade César (340g)</t>
  </si>
  <si>
    <t>Caesar Salad (340g)</t>
  </si>
  <si>
    <t>Club Jambon, crudités</t>
  </si>
  <si>
    <t>Ham and raw vegetables Club sandwich</t>
  </si>
  <si>
    <t xml:space="preserve">Club sandwich Saumon, concombre                            </t>
  </si>
  <si>
    <t xml:space="preserve">Salmon, cucumber Club sandwich </t>
  </si>
  <si>
    <t xml:space="preserve">Club sandwich Poulet, avocat    </t>
  </si>
  <si>
    <t xml:space="preserve">Chicken, avocado Club sandwich </t>
  </si>
  <si>
    <t>Club sandwich Avocat, radis</t>
  </si>
  <si>
    <t xml:space="preserve">Avocat, radish Club sandwich </t>
  </si>
  <si>
    <t>Tiramisu à l'italienne (100g)</t>
  </si>
  <si>
    <t>Italian tiramisu (100g)</t>
  </si>
  <si>
    <t>J-3 avant 15h</t>
  </si>
  <si>
    <t>SUSHIS BY JAPAN DAILY 
Produits disponibles uniquement pendant le salon, hors montage  et démontage / Available only during the show, excluding assembly and dismantling.</t>
  </si>
  <si>
    <t>58 pieces mix</t>
  </si>
  <si>
    <t>Plateau de wraps - 30 pièces</t>
  </si>
  <si>
    <t>Wrap tray - 30 pieces</t>
  </si>
  <si>
    <t>Salted dried fruit mix - 1kg</t>
  </si>
  <si>
    <t>Biscuits salés assortis (720g)</t>
  </si>
  <si>
    <t>Assorted crackers (720g)</t>
  </si>
  <si>
    <t>Tout en rondeur - 40 pièces</t>
  </si>
  <si>
    <t>Tout en rondeur - 40 pieces</t>
  </si>
  <si>
    <t>Heineken 33cl X 24</t>
  </si>
  <si>
    <t>Heineken 33cl X24</t>
  </si>
  <si>
    <t>Brasserie FÉLICITÉ - Bière IPA - 33cl x 6</t>
  </si>
  <si>
    <t>Brasserie FÉLICITÉ - Bière BLANCHE - 33cl x 6</t>
  </si>
  <si>
    <t xml:space="preserve">Brasserie FÉLICITÉ - Bière BLONDE - 33cl x 6 </t>
  </si>
  <si>
    <t>Rouge / Bordeaux Haut Ségur AOC - Lussac Saint Émilion 75 cl</t>
  </si>
  <si>
    <t>Rouge / Côtes du Rhône AOP - Grès de Gayanne BIO 75cl</t>
  </si>
  <si>
    <t>Red Wine/ Bordeaux Haut Ségur AOC - Lussac Saint Émilion 75 cl</t>
  </si>
  <si>
    <t>Red Wine / Côtes du Rhône AOP - Grès de Gayanne BIO 75cl</t>
  </si>
  <si>
    <t>White Wine / Chardonnay BIO - La Chevalière de chez Laroche 75 cl</t>
  </si>
  <si>
    <t>Rosé Wine / Romain Desbastides - Côtes de Provence 75cl</t>
  </si>
  <si>
    <t>Crémant d'Alsace Gisselbrecht AOC Brut 75cl</t>
  </si>
  <si>
    <t>Coca cola 1,25L x 12</t>
  </si>
  <si>
    <t>Coca Cola Zero 1,25L x 12</t>
  </si>
  <si>
    <t>PATRICK FONT - Jus d'orange 100% pur jus 1L</t>
  </si>
  <si>
    <t>PATRICK FONT - Jus de pomme 100% pur jus 1L</t>
  </si>
  <si>
    <t>PATRICK FONT - Apple 100% pure juice 1L</t>
  </si>
  <si>
    <t>PATRICK FONT - Orange 100% pure juice 1L</t>
  </si>
  <si>
    <t>Kit fontaine + 2 Water kegs 18,9L + 200 glasses</t>
  </si>
  <si>
    <t>Bac isotherme</t>
  </si>
  <si>
    <t>Isotherm box</t>
  </si>
  <si>
    <r>
      <rPr>
        <b/>
        <sz val="20"/>
        <rFont val="Calibri"/>
        <family val="2"/>
        <scheme val="minor"/>
      </rPr>
      <t>Kit 180 doses Expresso</t>
    </r>
    <r>
      <rPr>
        <sz val="20"/>
        <rFont val="Calibri"/>
        <family val="2"/>
        <scheme val="minor"/>
      </rPr>
      <t xml:space="preserve">  + machine à café avec gobelets carton, agitateurs bois, buchettes de sucre et eau</t>
    </r>
  </si>
  <si>
    <r>
      <rPr>
        <b/>
        <sz val="20"/>
        <rFont val="Calibri"/>
        <family val="2"/>
        <scheme val="minor"/>
      </rPr>
      <t>Kit 100 doses Expresso</t>
    </r>
    <r>
      <rPr>
        <sz val="20"/>
        <rFont val="Calibri"/>
        <family val="2"/>
        <scheme val="minor"/>
      </rPr>
      <t xml:space="preserve">  + machine à café avec gobelets carton, agitateurs bois, buchettes de sucre et eau</t>
    </r>
  </si>
  <si>
    <r>
      <rPr>
        <b/>
        <sz val="20"/>
        <rFont val="Calibri"/>
        <family val="2"/>
        <scheme val="minor"/>
      </rPr>
      <t>Kit fontaine</t>
    </r>
    <r>
      <rPr>
        <sz val="20"/>
        <rFont val="Calibri"/>
        <family val="2"/>
        <scheme val="minor"/>
      </rPr>
      <t xml:space="preserve"> + 2 bonbonnes 18,9 litres + 200 gobelets </t>
    </r>
  </si>
  <si>
    <t>Brique de lait 1L</t>
  </si>
  <si>
    <t>Milk 1L</t>
  </si>
  <si>
    <r>
      <t xml:space="preserve">Plateau Escapade </t>
    </r>
    <r>
      <rPr>
        <i/>
        <sz val="20"/>
        <rFont val="Calibri"/>
        <family val="2"/>
        <scheme val="minor"/>
      </rPr>
      <t xml:space="preserve">- 62 pièces </t>
    </r>
  </si>
  <si>
    <t xml:space="preserve">Assiettes Bio Compostable 23cm de diamètre (50 unités) </t>
  </si>
  <si>
    <t>Plateau de pièces végétariennes - 16 pièces</t>
  </si>
  <si>
    <t>Vegetarian tray - 16 pieces</t>
  </si>
  <si>
    <t>Mousse au chocolat (80g)</t>
  </si>
  <si>
    <t>Chocolate mousse (80g)</t>
  </si>
  <si>
    <t>Mélange de fruits secs salés (1kg)</t>
  </si>
  <si>
    <t>Blanc / Chardonnay BIO - La Chevalière de chez Laroche 75 cl</t>
  </si>
  <si>
    <t>Rosé /  Côtes de Provence - Romain Desbastides 75cl</t>
  </si>
  <si>
    <r>
      <t xml:space="preserve">Coca cola 1,25L </t>
    </r>
    <r>
      <rPr>
        <b/>
        <sz val="20"/>
        <rFont val="Calibri"/>
        <family val="2"/>
        <scheme val="minor"/>
      </rPr>
      <t>à l'unité</t>
    </r>
  </si>
  <si>
    <t>Coca cola 1,25L per unit</t>
  </si>
  <si>
    <r>
      <t xml:space="preserve">Coca Cola Zero 1,25L </t>
    </r>
    <r>
      <rPr>
        <b/>
        <sz val="20"/>
        <rFont val="Calibri"/>
        <family val="2"/>
        <scheme val="minor"/>
      </rPr>
      <t>à l'unité</t>
    </r>
  </si>
  <si>
    <t>Coca Cola Zero 1,25L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</si>
</sst>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51" x14ac:knownFonts="1">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sz val="14"/>
      <name val="Calibri"/>
      <family val="2"/>
      <scheme val="minor"/>
    </font>
    <font>
      <i/>
      <sz val="14"/>
      <name val="Calibri"/>
      <family val="2"/>
      <scheme val="minor"/>
    </font>
    <font>
      <sz val="14"/>
      <color rgb="FF000000"/>
      <name val="Calibri"/>
      <family val="2"/>
      <scheme val="minor"/>
    </font>
    <font>
      <b/>
      <sz val="14"/>
      <color rgb="FF000000"/>
      <name val="Calibri"/>
      <family val="2"/>
      <scheme val="minor"/>
    </font>
    <font>
      <sz val="14"/>
      <color rgb="FFFF0000"/>
      <name val="Calibri"/>
      <family val="2"/>
      <scheme val="minor"/>
    </font>
    <font>
      <i/>
      <sz val="14"/>
      <color theme="1"/>
      <name val="Arial Narrow"/>
      <family val="2"/>
    </font>
    <font>
      <i/>
      <sz val="14"/>
      <color rgb="FF00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b/>
      <i/>
      <sz val="16"/>
      <name val="Calibri"/>
      <family val="2"/>
      <scheme val="minor"/>
    </font>
    <font>
      <b/>
      <sz val="16"/>
      <color rgb="FF000000"/>
      <name val="Calibri"/>
      <family val="2"/>
      <scheme val="minor"/>
    </font>
    <font>
      <b/>
      <sz val="36"/>
      <name val="Calibri"/>
      <family val="2"/>
      <scheme val="minor"/>
    </font>
    <font>
      <b/>
      <sz val="48"/>
      <name val="Calibri"/>
      <family val="2"/>
      <scheme val="minor"/>
    </font>
    <font>
      <b/>
      <i/>
      <sz val="16"/>
      <color rgb="FFFAE65E"/>
      <name val="Calibri"/>
      <family val="2"/>
      <scheme val="minor"/>
    </font>
    <font>
      <b/>
      <sz val="20"/>
      <color rgb="FFFAE65E"/>
      <name val="Calibri"/>
      <family val="2"/>
      <scheme val="minor"/>
    </font>
    <font>
      <b/>
      <i/>
      <sz val="20"/>
      <color rgb="FFFAE65E"/>
      <name val="Calibri"/>
      <family val="2"/>
      <scheme val="minor"/>
    </font>
    <font>
      <b/>
      <sz val="20"/>
      <name val="Calibri"/>
      <family val="2"/>
      <scheme val="minor"/>
    </font>
    <font>
      <sz val="18"/>
      <color rgb="FF000000"/>
      <name val="Calibri"/>
      <family val="2"/>
      <scheme val="minor"/>
    </font>
    <font>
      <i/>
      <sz val="18"/>
      <name val="Calibri"/>
      <family val="2"/>
      <scheme val="minor"/>
    </font>
    <font>
      <b/>
      <sz val="16"/>
      <name val="Aptos Narrow"/>
      <family val="2"/>
    </font>
    <font>
      <sz val="13"/>
      <color rgb="FF000000"/>
      <name val="Calibri"/>
      <family val="2"/>
      <scheme val="minor"/>
    </font>
    <font>
      <sz val="13"/>
      <color rgb="FF000000"/>
      <name val="Calibri"/>
      <family val="2"/>
    </font>
    <font>
      <i/>
      <sz val="16"/>
      <color rgb="FF000000"/>
      <name val="Calibri"/>
      <family val="2"/>
      <scheme val="minor"/>
    </font>
    <font>
      <sz val="11"/>
      <name val="Calibri"/>
      <family val="2"/>
      <scheme val="minor"/>
    </font>
    <font>
      <b/>
      <sz val="11"/>
      <name val="Calibri"/>
      <family val="2"/>
      <scheme val="minor"/>
    </font>
    <font>
      <b/>
      <i/>
      <sz val="11"/>
      <name val="Calibri"/>
      <family val="2"/>
      <scheme val="minor"/>
    </font>
    <font>
      <sz val="13"/>
      <name val="Calibri"/>
      <family val="2"/>
      <scheme val="minor"/>
    </font>
    <font>
      <b/>
      <sz val="11"/>
      <name val="Calibri"/>
      <family val="2"/>
    </font>
    <font>
      <sz val="11"/>
      <name val="Calibri"/>
      <family val="2"/>
    </font>
    <font>
      <sz val="13"/>
      <name val="Calibri"/>
      <family val="2"/>
    </font>
    <font>
      <b/>
      <sz val="18"/>
      <color theme="0"/>
      <name val="Calibri"/>
      <family val="2"/>
      <scheme val="minor"/>
    </font>
    <font>
      <b/>
      <sz val="20"/>
      <color rgb="FF000000"/>
      <name val="Calibri"/>
      <family val="2"/>
      <scheme val="minor"/>
    </font>
    <font>
      <b/>
      <u/>
      <sz val="20"/>
      <color theme="0"/>
      <name val="Calibri"/>
      <family val="2"/>
      <scheme val="minor"/>
    </font>
    <font>
      <b/>
      <sz val="20"/>
      <color theme="0"/>
      <name val="Calibri"/>
      <family val="2"/>
      <scheme val="minor"/>
    </font>
    <font>
      <sz val="13"/>
      <color theme="0"/>
      <name val="Calibri"/>
      <family val="2"/>
      <scheme val="minor"/>
    </font>
    <font>
      <sz val="20"/>
      <name val="Calibri"/>
      <family val="2"/>
      <scheme val="minor"/>
    </font>
    <font>
      <i/>
      <sz val="20"/>
      <name val="Calibri"/>
      <family val="2"/>
      <scheme val="minor"/>
    </font>
    <font>
      <b/>
      <i/>
      <sz val="18"/>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AE65E"/>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top style="thick">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bottom/>
      <diagonal/>
    </border>
    <border>
      <left style="thin">
        <color auto="1"/>
      </left>
      <right style="thick">
        <color indexed="64"/>
      </right>
      <top/>
      <bottom/>
      <diagonal/>
    </border>
    <border>
      <left style="medium">
        <color indexed="64"/>
      </left>
      <right style="thick">
        <color indexed="64"/>
      </right>
      <top style="thick">
        <color indexed="64"/>
      </top>
      <bottom style="medium">
        <color indexed="64"/>
      </bottom>
      <diagonal/>
    </border>
    <border>
      <left style="medium">
        <color indexed="64"/>
      </left>
      <right/>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right style="thin">
        <color auto="1"/>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44" fontId="2" fillId="0" borderId="0" applyFont="0" applyFill="0" applyBorder="0" applyAlignment="0" applyProtection="0"/>
  </cellStyleXfs>
  <cellXfs count="151">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2" borderId="0" xfId="0" applyFont="1" applyFill="1" applyAlignment="1">
      <alignment vertical="center" wrapText="1"/>
    </xf>
    <xf numFmtId="0" fontId="4" fillId="0" borderId="0" xfId="0" applyFont="1" applyAlignment="1" applyProtection="1">
      <alignment horizontal="left" vertical="center"/>
      <protection locked="0"/>
    </xf>
    <xf numFmtId="0" fontId="10" fillId="2" borderId="0" xfId="0" applyFont="1" applyFill="1" applyAlignment="1">
      <alignment horizontal="left" vertical="center"/>
    </xf>
    <xf numFmtId="0" fontId="12" fillId="2" borderId="0" xfId="0" applyFont="1" applyFill="1" applyAlignment="1">
      <alignment horizontal="left" vertical="center"/>
    </xf>
    <xf numFmtId="0" fontId="10" fillId="0" borderId="0" xfId="0" applyFont="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44" fontId="10" fillId="2" borderId="0" xfId="1" applyFont="1" applyFill="1" applyBorder="1" applyAlignment="1">
      <alignment horizontal="right" vertical="center" wrapText="1"/>
    </xf>
    <xf numFmtId="168" fontId="10" fillId="2" borderId="0" xfId="0" applyNumberFormat="1" applyFont="1" applyFill="1" applyAlignment="1">
      <alignment horizontal="right" vertical="center"/>
    </xf>
    <xf numFmtId="0" fontId="13" fillId="0" borderId="0" xfId="0" applyFont="1"/>
    <xf numFmtId="0" fontId="10" fillId="2" borderId="0" xfId="0" applyFont="1" applyFill="1" applyAlignment="1">
      <alignment vertical="center"/>
    </xf>
    <xf numFmtId="0" fontId="14" fillId="2" borderId="0" xfId="0" applyFont="1" applyFill="1" applyAlignment="1">
      <alignment vertical="center"/>
    </xf>
    <xf numFmtId="0" fontId="11" fillId="2" borderId="0" xfId="0" applyFont="1" applyFill="1" applyAlignment="1">
      <alignment vertical="center"/>
    </xf>
    <xf numFmtId="0" fontId="5" fillId="0" borderId="0" xfId="0" applyFont="1" applyAlignment="1" applyProtection="1">
      <alignment horizontal="center" vertical="center" wrapText="1"/>
      <protection locked="0"/>
    </xf>
    <xf numFmtId="0" fontId="8" fillId="2" borderId="0" xfId="0" applyFont="1" applyFill="1" applyAlignment="1">
      <alignment vertical="center" wrapText="1"/>
    </xf>
    <xf numFmtId="0" fontId="15" fillId="0" borderId="0" xfId="0" applyFont="1" applyAlignment="1">
      <alignment horizontal="center" vertical="center"/>
    </xf>
    <xf numFmtId="0" fontId="18" fillId="2" borderId="0" xfId="0" applyFont="1" applyFill="1" applyAlignment="1">
      <alignment vertical="center"/>
    </xf>
    <xf numFmtId="0" fontId="16" fillId="0" borderId="0" xfId="0" applyFont="1" applyAlignment="1">
      <alignment horizontal="center" vertical="center" wrapText="1"/>
    </xf>
    <xf numFmtId="0" fontId="3" fillId="0" borderId="0" xfId="0" applyFont="1" applyAlignment="1">
      <alignment horizontal="center" vertical="center" wrapText="1"/>
    </xf>
    <xf numFmtId="167" fontId="29" fillId="2" borderId="2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44" fontId="29" fillId="2" borderId="6" xfId="1" applyFont="1" applyFill="1" applyBorder="1" applyAlignment="1">
      <alignment horizontal="right" vertical="center" wrapText="1"/>
    </xf>
    <xf numFmtId="168" fontId="29" fillId="2" borderId="26" xfId="0" applyNumberFormat="1" applyFont="1" applyFill="1" applyBorder="1" applyAlignment="1">
      <alignment horizontal="right" vertical="center"/>
    </xf>
    <xf numFmtId="167" fontId="29" fillId="2" borderId="2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4" fontId="29" fillId="2" borderId="1" xfId="1" applyFont="1" applyFill="1" applyBorder="1" applyAlignment="1">
      <alignment horizontal="right" vertical="center" wrapText="1"/>
    </xf>
    <xf numFmtId="0" fontId="7" fillId="2" borderId="2" xfId="0" applyFont="1" applyFill="1" applyBorder="1" applyAlignment="1">
      <alignment horizontal="center" vertical="center" wrapText="1"/>
    </xf>
    <xf numFmtId="44" fontId="29" fillId="2" borderId="2" xfId="1" applyFont="1" applyFill="1" applyBorder="1" applyAlignment="1">
      <alignment horizontal="right" vertical="center" wrapText="1"/>
    </xf>
    <xf numFmtId="168" fontId="29" fillId="2" borderId="24" xfId="0" applyNumberFormat="1" applyFont="1" applyFill="1" applyBorder="1" applyAlignment="1">
      <alignment horizontal="right" vertical="center"/>
    </xf>
    <xf numFmtId="167" fontId="29" fillId="2" borderId="27" xfId="0" applyNumberFormat="1" applyFont="1" applyFill="1" applyBorder="1" applyAlignment="1">
      <alignment horizontal="center" vertical="center" wrapText="1"/>
    </xf>
    <xf numFmtId="168" fontId="17" fillId="2" borderId="7" xfId="0" applyNumberFormat="1" applyFont="1" applyFill="1" applyBorder="1" applyAlignment="1">
      <alignment horizontal="right" vertical="center"/>
    </xf>
    <xf numFmtId="168" fontId="34" fillId="2" borderId="7" xfId="0" applyNumberFormat="1" applyFont="1" applyFill="1" applyBorder="1" applyAlignment="1">
      <alignment horizontal="right" vertical="center"/>
    </xf>
    <xf numFmtId="168" fontId="17" fillId="2" borderId="9" xfId="0" applyNumberFormat="1" applyFont="1" applyFill="1" applyBorder="1" applyAlignment="1">
      <alignment horizontal="right" vertical="center"/>
    </xf>
    <xf numFmtId="0" fontId="22" fillId="2" borderId="0" xfId="0" applyFont="1" applyFill="1" applyAlignment="1">
      <alignment horizontal="right" vertical="center"/>
    </xf>
    <xf numFmtId="168" fontId="22" fillId="3" borderId="7" xfId="0" applyNumberFormat="1" applyFont="1" applyFill="1" applyBorder="1" applyAlignment="1">
      <alignment horizontal="right" vertical="center"/>
    </xf>
    <xf numFmtId="168" fontId="22" fillId="2" borderId="0" xfId="0" applyNumberFormat="1" applyFont="1" applyFill="1" applyAlignment="1">
      <alignment horizontal="right" vertical="center"/>
    </xf>
    <xf numFmtId="0" fontId="22" fillId="3" borderId="7" xfId="0" applyFont="1" applyFill="1" applyBorder="1" applyAlignment="1">
      <alignment horizontal="center" vertical="center"/>
    </xf>
    <xf numFmtId="0" fontId="19" fillId="0" borderId="28" xfId="0" applyFont="1" applyBorder="1" applyAlignment="1">
      <alignment horizontal="left" vertical="center" wrapText="1"/>
    </xf>
    <xf numFmtId="0" fontId="20" fillId="0" borderId="28" xfId="0" applyFont="1" applyBorder="1" applyAlignment="1">
      <alignment vertical="center" wrapText="1"/>
    </xf>
    <xf numFmtId="0" fontId="19" fillId="0" borderId="28" xfId="0" applyFont="1" applyBorder="1" applyAlignment="1">
      <alignment vertical="center" wrapText="1"/>
    </xf>
    <xf numFmtId="0" fontId="19" fillId="0" borderId="34" xfId="0" applyFont="1" applyBorder="1" applyAlignment="1">
      <alignment horizontal="left" vertical="center" wrapText="1"/>
    </xf>
    <xf numFmtId="0" fontId="19" fillId="0" borderId="43" xfId="0" applyFont="1" applyBorder="1" applyAlignment="1">
      <alignment vertical="center" wrapText="1"/>
    </xf>
    <xf numFmtId="0" fontId="47" fillId="2" borderId="6" xfId="0" applyFont="1" applyFill="1" applyBorder="1" applyAlignment="1">
      <alignment vertical="center" wrapText="1"/>
    </xf>
    <xf numFmtId="0" fontId="47" fillId="2" borderId="1" xfId="0" applyFont="1" applyFill="1" applyBorder="1" applyAlignment="1">
      <alignment vertical="center" wrapText="1"/>
    </xf>
    <xf numFmtId="0" fontId="47" fillId="2" borderId="2" xfId="0" applyFont="1" applyFill="1" applyBorder="1" applyAlignment="1">
      <alignment vertical="center" wrapText="1"/>
    </xf>
    <xf numFmtId="0" fontId="47" fillId="2" borderId="10" xfId="0" applyFont="1" applyFill="1" applyBorder="1" applyAlignment="1">
      <alignment vertical="center" wrapText="1"/>
    </xf>
    <xf numFmtId="167" fontId="43" fillId="2" borderId="14" xfId="0" applyNumberFormat="1" applyFont="1" applyFill="1" applyBorder="1" applyAlignment="1" applyProtection="1">
      <alignment horizontal="center" vertical="center" wrapText="1"/>
      <protection locked="0"/>
    </xf>
    <xf numFmtId="167" fontId="43" fillId="2" borderId="5" xfId="0" applyNumberFormat="1" applyFont="1" applyFill="1" applyBorder="1" applyAlignment="1" applyProtection="1">
      <alignment horizontal="center" vertical="center" wrapText="1"/>
      <protection locked="0"/>
    </xf>
    <xf numFmtId="167" fontId="43" fillId="2" borderId="15" xfId="0" applyNumberFormat="1" applyFont="1" applyFill="1" applyBorder="1" applyAlignment="1" applyProtection="1">
      <alignment horizontal="center" vertical="center" wrapText="1"/>
      <protection locked="0"/>
    </xf>
    <xf numFmtId="167" fontId="43" fillId="2" borderId="1" xfId="0" applyNumberFormat="1" applyFont="1" applyFill="1" applyBorder="1" applyAlignment="1" applyProtection="1">
      <alignment horizontal="center" vertical="center" wrapText="1"/>
      <protection locked="0"/>
    </xf>
    <xf numFmtId="0" fontId="10" fillId="2" borderId="7" xfId="0" applyFont="1" applyFill="1" applyBorder="1" applyAlignment="1">
      <alignment horizontal="left" vertical="center"/>
    </xf>
    <xf numFmtId="168" fontId="29" fillId="2" borderId="46" xfId="0" applyNumberFormat="1" applyFont="1" applyFill="1" applyBorder="1" applyAlignment="1">
      <alignment horizontal="right" vertical="center"/>
    </xf>
    <xf numFmtId="0" fontId="28" fillId="2" borderId="1" xfId="0" applyFont="1" applyFill="1" applyBorder="1" applyAlignment="1">
      <alignment vertical="center" wrapText="1"/>
    </xf>
    <xf numFmtId="0" fontId="28" fillId="2" borderId="2" xfId="0" applyFont="1" applyFill="1" applyBorder="1" applyAlignment="1">
      <alignment vertical="center" wrapText="1"/>
    </xf>
    <xf numFmtId="166" fontId="28" fillId="0" borderId="47" xfId="0" applyNumberFormat="1" applyFont="1" applyBorder="1" applyAlignment="1">
      <alignment horizontal="center" vertical="center" wrapText="1"/>
    </xf>
    <xf numFmtId="0" fontId="4" fillId="0" borderId="4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3" fillId="0" borderId="37"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164" fontId="43" fillId="0" borderId="30" xfId="0" applyNumberFormat="1" applyFont="1" applyBorder="1" applyAlignment="1" applyProtection="1">
      <alignment horizontal="center" vertical="center"/>
      <protection locked="0"/>
    </xf>
    <xf numFmtId="0" fontId="43" fillId="0" borderId="42" xfId="0" applyFont="1" applyBorder="1" applyAlignment="1" applyProtection="1">
      <alignment horizontal="center" vertical="center"/>
      <protection locked="0"/>
    </xf>
    <xf numFmtId="0" fontId="29" fillId="2" borderId="0" xfId="0" applyFont="1" applyFill="1" applyAlignment="1">
      <alignment horizontal="center" vertical="center"/>
    </xf>
    <xf numFmtId="167" fontId="29" fillId="2" borderId="49" xfId="0" applyNumberFormat="1" applyFont="1" applyFill="1" applyBorder="1" applyAlignment="1">
      <alignment horizontal="center" vertical="center" wrapText="1"/>
    </xf>
    <xf numFmtId="167" fontId="43" fillId="2" borderId="49" xfId="0" applyNumberFormat="1" applyFont="1" applyFill="1" applyBorder="1" applyAlignment="1" applyProtection="1">
      <alignment horizontal="center" vertical="center" wrapText="1"/>
      <protection locked="0"/>
    </xf>
    <xf numFmtId="0" fontId="28" fillId="2" borderId="49" xfId="0" applyFont="1" applyFill="1" applyBorder="1" applyAlignment="1">
      <alignment vertical="center" wrapText="1"/>
    </xf>
    <xf numFmtId="0" fontId="30" fillId="2" borderId="49" xfId="0" applyFont="1" applyFill="1" applyBorder="1" applyAlignment="1">
      <alignment horizontal="center" vertical="center" wrapText="1"/>
    </xf>
    <xf numFmtId="0" fontId="7" fillId="2" borderId="49" xfId="0" applyFont="1" applyFill="1" applyBorder="1" applyAlignment="1">
      <alignment horizontal="center" vertical="center" wrapText="1"/>
    </xf>
    <xf numFmtId="44" fontId="29" fillId="2" borderId="49" xfId="1" applyFont="1" applyFill="1" applyBorder="1" applyAlignment="1">
      <alignment horizontal="right" vertical="center" wrapText="1"/>
    </xf>
    <xf numFmtId="168" fontId="29" fillId="2" borderId="49" xfId="0" applyNumberFormat="1" applyFont="1" applyFill="1" applyBorder="1" applyAlignment="1">
      <alignment horizontal="right"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44" fontId="28" fillId="0" borderId="51" xfId="1" applyFont="1" applyFill="1" applyBorder="1" applyAlignment="1" applyProtection="1">
      <alignment horizontal="center" vertical="center" wrapText="1"/>
    </xf>
    <xf numFmtId="167" fontId="43" fillId="2" borderId="54" xfId="0" applyNumberFormat="1" applyFont="1" applyFill="1" applyBorder="1" applyAlignment="1" applyProtection="1">
      <alignment horizontal="center" vertical="center" wrapText="1"/>
      <protection locked="0"/>
    </xf>
    <xf numFmtId="0" fontId="28" fillId="2" borderId="55" xfId="0" applyFont="1" applyFill="1" applyBorder="1" applyAlignment="1">
      <alignment vertical="center" wrapText="1"/>
    </xf>
    <xf numFmtId="0" fontId="7" fillId="2" borderId="55" xfId="0" applyFont="1" applyFill="1" applyBorder="1" applyAlignment="1">
      <alignment horizontal="center" vertical="center" wrapText="1"/>
    </xf>
    <xf numFmtId="44" fontId="29" fillId="2" borderId="55" xfId="1" applyFont="1" applyFill="1" applyBorder="1" applyAlignment="1">
      <alignment horizontal="right" vertical="center" wrapText="1"/>
    </xf>
    <xf numFmtId="168" fontId="29" fillId="2" borderId="57" xfId="0" applyNumberFormat="1" applyFont="1" applyFill="1" applyBorder="1" applyAlignment="1">
      <alignment horizontal="right" vertical="center"/>
    </xf>
    <xf numFmtId="0" fontId="43" fillId="0" borderId="30" xfId="0" quotePrefix="1" applyFont="1" applyBorder="1" applyAlignment="1" applyProtection="1">
      <alignment horizontal="center" vertical="center"/>
      <protection locked="0"/>
    </xf>
    <xf numFmtId="0" fontId="3" fillId="3" borderId="5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2" fillId="2" borderId="0" xfId="0" applyFont="1" applyFill="1" applyAlignment="1">
      <alignment horizontal="right" vertical="center"/>
    </xf>
    <xf numFmtId="0" fontId="32" fillId="2" borderId="3" xfId="0" applyFont="1" applyFill="1" applyBorder="1" applyAlignment="1">
      <alignment horizontal="right" vertical="center"/>
    </xf>
    <xf numFmtId="0" fontId="19" fillId="0" borderId="36" xfId="0" applyFont="1" applyBorder="1" applyAlignment="1">
      <alignment horizontal="left" vertical="center" wrapText="1"/>
    </xf>
    <xf numFmtId="0" fontId="19" fillId="0" borderId="35" xfId="0" applyFont="1" applyBorder="1" applyAlignment="1">
      <alignment horizontal="left" vertical="center"/>
    </xf>
    <xf numFmtId="0" fontId="19" fillId="0" borderId="39" xfId="0" applyFont="1" applyBorder="1" applyAlignment="1">
      <alignment horizontal="left" vertical="center" wrapText="1"/>
    </xf>
    <xf numFmtId="0" fontId="19" fillId="0" borderId="29" xfId="0" applyFont="1" applyBorder="1" applyAlignment="1">
      <alignment horizontal="left" vertical="center"/>
    </xf>
    <xf numFmtId="0" fontId="20" fillId="0" borderId="39" xfId="0" applyFont="1" applyBorder="1" applyAlignment="1">
      <alignment horizontal="left" vertical="center" wrapText="1"/>
    </xf>
    <xf numFmtId="0" fontId="20" fillId="0" borderId="29" xfId="0" applyFont="1" applyBorder="1" applyAlignment="1">
      <alignment horizontal="left" vertical="center"/>
    </xf>
    <xf numFmtId="0" fontId="19" fillId="0" borderId="41" xfId="0" applyFont="1" applyBorder="1" applyAlignment="1">
      <alignment horizontal="left" vertical="center" wrapText="1"/>
    </xf>
    <xf numFmtId="0" fontId="19" fillId="0" borderId="17" xfId="0" applyFont="1" applyBorder="1" applyAlignment="1">
      <alignment horizontal="left" vertical="center"/>
    </xf>
    <xf numFmtId="0" fontId="43" fillId="0" borderId="35" xfId="0" applyFont="1" applyBorder="1" applyAlignment="1" applyProtection="1">
      <alignment horizontal="center" vertical="center"/>
      <protection locked="0"/>
    </xf>
    <xf numFmtId="0" fontId="43" fillId="0" borderId="38" xfId="0" applyFont="1" applyBorder="1" applyAlignment="1" applyProtection="1">
      <alignment horizontal="center" vertical="center"/>
      <protection locked="0"/>
    </xf>
    <xf numFmtId="0" fontId="43" fillId="0" borderId="29" xfId="0" applyFont="1" applyBorder="1" applyAlignment="1" applyProtection="1">
      <alignment horizontal="center" vertical="center"/>
      <protection locked="0"/>
    </xf>
    <xf numFmtId="0" fontId="43" fillId="0" borderId="40" xfId="0" applyFont="1" applyBorder="1" applyAlignment="1" applyProtection="1">
      <alignment horizontal="center" vertical="center"/>
      <protection locked="0"/>
    </xf>
    <xf numFmtId="165" fontId="28" fillId="0" borderId="29" xfId="0" applyNumberFormat="1" applyFont="1" applyBorder="1" applyAlignment="1" applyProtection="1">
      <alignment horizontal="center" vertical="center"/>
      <protection locked="0"/>
    </xf>
    <xf numFmtId="165" fontId="28" fillId="0" borderId="40" xfId="0" applyNumberFormat="1" applyFont="1" applyBorder="1" applyAlignment="1" applyProtection="1">
      <alignment horizontal="center" vertical="center"/>
      <protection locked="0"/>
    </xf>
    <xf numFmtId="169" fontId="43" fillId="0" borderId="29" xfId="0" applyNumberFormat="1" applyFont="1" applyBorder="1" applyAlignment="1" applyProtection="1">
      <alignment horizontal="center" vertical="center"/>
      <protection locked="0"/>
    </xf>
    <xf numFmtId="169" fontId="43" fillId="0" borderId="40" xfId="0" applyNumberFormat="1" applyFont="1" applyBorder="1" applyAlignment="1" applyProtection="1">
      <alignment horizontal="center" vertical="center"/>
      <protection locked="0"/>
    </xf>
    <xf numFmtId="169" fontId="43" fillId="0" borderId="17" xfId="0" applyNumberFormat="1" applyFont="1" applyBorder="1" applyAlignment="1" applyProtection="1">
      <alignment horizontal="center" vertical="center"/>
      <protection locked="0"/>
    </xf>
    <xf numFmtId="169" fontId="43" fillId="0" borderId="44" xfId="0" applyNumberFormat="1" applyFont="1" applyBorder="1" applyAlignment="1" applyProtection="1">
      <alignment horizontal="center" vertical="center"/>
      <protection locked="0"/>
    </xf>
    <xf numFmtId="0" fontId="45" fillId="5" borderId="20" xfId="0" applyFont="1" applyFill="1" applyBorder="1" applyAlignment="1">
      <alignment horizontal="center" vertical="center"/>
    </xf>
    <xf numFmtId="0" fontId="42" fillId="5" borderId="21" xfId="0" applyFont="1" applyFill="1" applyBorder="1" applyAlignment="1">
      <alignment horizontal="center" vertical="center"/>
    </xf>
    <xf numFmtId="0" fontId="42" fillId="5" borderId="22" xfId="0" applyFont="1" applyFill="1" applyBorder="1" applyAlignment="1">
      <alignment horizontal="center" vertical="center"/>
    </xf>
    <xf numFmtId="0" fontId="40" fillId="0" borderId="18" xfId="0" applyFont="1" applyBorder="1" applyAlignment="1">
      <alignment horizontal="center" vertical="top" wrapText="1"/>
    </xf>
    <xf numFmtId="0" fontId="40" fillId="0" borderId="16" xfId="0" applyFont="1" applyBorder="1" applyAlignment="1">
      <alignment horizontal="center" vertical="top" wrapText="1"/>
    </xf>
    <xf numFmtId="0" fontId="40" fillId="0" borderId="19" xfId="0" applyFont="1" applyBorder="1" applyAlignment="1">
      <alignment horizontal="center" vertical="top" wrapText="1"/>
    </xf>
    <xf numFmtId="0" fontId="35" fillId="3" borderId="18" xfId="0" applyFont="1" applyFill="1" applyBorder="1" applyAlignment="1">
      <alignment horizontal="center" vertical="top" wrapText="1"/>
    </xf>
    <xf numFmtId="0" fontId="35" fillId="3" borderId="16" xfId="0" applyFont="1" applyFill="1" applyBorder="1" applyAlignment="1">
      <alignment horizontal="center" vertical="top" wrapText="1"/>
    </xf>
    <xf numFmtId="0" fontId="35" fillId="3" borderId="19" xfId="0" applyFont="1" applyFill="1" applyBorder="1" applyAlignment="1">
      <alignment horizontal="center" vertical="top" wrapText="1"/>
    </xf>
    <xf numFmtId="0" fontId="23"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8" fillId="0" borderId="34" xfId="0" applyFont="1" applyBorder="1" applyAlignment="1">
      <alignment horizontal="center" vertical="center" wrapText="1"/>
    </xf>
    <xf numFmtId="0" fontId="28" fillId="0" borderId="37" xfId="0" applyFont="1" applyBorder="1" applyAlignment="1">
      <alignment horizontal="center" vertical="center" wrapText="1"/>
    </xf>
    <xf numFmtId="0" fontId="26" fillId="4" borderId="52"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53" xfId="0" applyFont="1" applyFill="1" applyBorder="1" applyAlignment="1">
      <alignment horizontal="center" vertical="center"/>
    </xf>
    <xf numFmtId="0" fontId="22" fillId="2" borderId="0" xfId="0" applyFont="1" applyFill="1" applyAlignment="1">
      <alignment horizontal="right" vertical="center"/>
    </xf>
    <xf numFmtId="0" fontId="14" fillId="2" borderId="11"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30" fillId="2" borderId="56"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26" fillId="4" borderId="23"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24" xfId="0" applyFont="1" applyFill="1" applyBorder="1" applyAlignment="1">
      <alignment horizontal="center" vertical="center"/>
    </xf>
    <xf numFmtId="0" fontId="26" fillId="4" borderId="2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32"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0" borderId="31"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cellXfs>
  <cellStyles count="2">
    <cellStyle name="Monétaire" xfId="1" builtinId="4"/>
    <cellStyle name="Normal" xfId="0" builtinId="0"/>
  </cellStyles>
  <dxfs count="0"/>
  <tableStyles count="0" defaultTableStyle="TableStyleMedium2" defaultPivotStyle="PivotStyleLight16"/>
  <colors>
    <mruColors>
      <color rgb="FFFAE65E"/>
      <color rgb="FFF0DF5E"/>
      <color rgb="FFFAF40A"/>
      <color rgb="FFA9EF93"/>
      <color rgb="FFB6DDA5"/>
      <color rgb="FF35C81C"/>
      <color rgb="FF29BB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styles" Target="styles.xml"/><Relationship Id="rId7" Type="http://schemas.openxmlformats.org/officeDocument/2006/relationships/calcChain" Target="calcChai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eetMetadata" Target="metadata.xml"/><Relationship Id="rId10" Type="http://schemas.openxmlformats.org/officeDocument/2006/relationships/customXml" Target="../customXml/item3.xml"/><Relationship Id="rId4" Type="http://schemas.openxmlformats.org/officeDocument/2006/relationships/sharedStrings" Target="sharedString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990600</xdr:colOff>
      <xdr:row>0</xdr:row>
      <xdr:rowOff>0</xdr:rowOff>
    </xdr:from>
    <xdr:to>
      <xdr:col>7</xdr:col>
      <xdr:colOff>936771</xdr:colOff>
      <xdr:row>1</xdr:row>
      <xdr:rowOff>35921</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1838" y1="49057" x2="11838" y2="49057"/>
                      <a14:foregroundMark x1="26012" y1="44528" x2="26012" y2="44528"/>
                      <a14:foregroundMark x1="34579" y1="26415" x2="34579" y2="26415"/>
                      <a14:foregroundMark x1="32243" y1="72453" x2="32243" y2="72453"/>
                      <a14:foregroundMark x1="54673" y1="43774" x2="54673" y2="43774"/>
                      <a14:foregroundMark x1="69782" y1="43396" x2="69782" y2="43396"/>
                      <a14:foregroundMark x1="79907" y1="43396" x2="79907" y2="43396"/>
                    </a14:backgroundRemoval>
                  </a14:imgEffect>
                </a14:imgLayer>
              </a14:imgProps>
            </a:ext>
          </a:extLst>
        </a:blip>
        <a:stretch>
          <a:fillRect/>
        </a:stretch>
      </xdr:blipFill>
      <xdr:spPr>
        <a:xfrm>
          <a:off x="17462500" y="0"/>
          <a:ext cx="2618886" cy="1064621"/>
        </a:xfrm>
        <a:prstGeom prst="rect">
          <a:avLst/>
        </a:prstGeom>
      </xdr:spPr>
    </xdr:pic>
    <xdr:clientData/>
  </xdr:twoCellAnchor>
  <xdr:twoCellAnchor>
    <xdr:from>
      <xdr:col>0</xdr:col>
      <xdr:colOff>76200</xdr:colOff>
      <xdr:row>186</xdr:row>
      <xdr:rowOff>0</xdr:rowOff>
    </xdr:from>
    <xdr:to>
      <xdr:col>7</xdr:col>
      <xdr:colOff>1249680</xdr:colOff>
      <xdr:row>198</xdr:row>
      <xdr:rowOff>121920</xdr:rowOff>
    </xdr:to>
    <xdr:sp macro="" textlink="">
      <xdr:nvSpPr>
        <xdr:cNvPr id="3" name="ZoneTexte 2">
          <a:extLst>
            <a:ext uri="{FF2B5EF4-FFF2-40B4-BE49-F238E27FC236}">
              <a16:creationId xmlns:a16="http://schemas.microsoft.com/office/drawing/2014/main" id="{D6A02ECC-4F4E-7316-D475-1F2C90D02FA6}"/>
            </a:ext>
          </a:extLst>
        </xdr:cNvPr>
        <xdr:cNvSpPr txBox="1"/>
      </xdr:nvSpPr>
      <xdr:spPr>
        <a:xfrm>
          <a:off x="76200" y="123075700"/>
          <a:ext cx="20360640" cy="1968500"/>
        </a:xfrm>
        <a:prstGeom prst="rect">
          <a:avLst/>
        </a:prstGeom>
        <a:solidFill>
          <a:srgbClr val="FAE65E"/>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u="sng" kern="1200"/>
        </a:p>
        <a:p>
          <a:pPr algn="ctr"/>
          <a:r>
            <a:rPr lang="fr-FR" sz="2000" b="1" u="none" kern="1200"/>
            <a:t>HORETO</a:t>
          </a:r>
          <a:r>
            <a:rPr lang="fr-FR" sz="2000" b="1" u="none" kern="1200" baseline="0"/>
            <a:t> REST'EXPO</a:t>
          </a:r>
        </a:p>
        <a:p>
          <a:pPr algn="ctr"/>
          <a:endParaRPr lang="fr-FR" sz="1800" b="1" u="none" kern="1200" baseline="0"/>
        </a:p>
        <a:p>
          <a:pPr algn="ctr"/>
          <a:r>
            <a:rPr lang="fr-FR" sz="1800" b="1" kern="1200" baseline="0"/>
            <a:t>Paris Nord Villepinte - Parc des expositions de Paris Nord II - 95976 Roissy Charles de Gaulle Cedex</a:t>
          </a:r>
        </a:p>
        <a:p>
          <a:pPr algn="ctr"/>
          <a:endParaRPr lang="fr-FR" sz="1800" b="1" kern="1200" baseline="0"/>
        </a:p>
        <a:p>
          <a:pPr marL="0" marR="0" lvl="0" indent="0" algn="ctr" defTabSz="914400" eaLnBrk="1" fontAlgn="auto" latinLnBrk="0" hangingPunct="1">
            <a:lnSpc>
              <a:spcPct val="100000"/>
            </a:lnSpc>
            <a:spcBef>
              <a:spcPts val="0"/>
            </a:spcBef>
            <a:spcAft>
              <a:spcPts val="0"/>
            </a:spcAft>
            <a:buClrTx/>
            <a:buSzTx/>
            <a:buFontTx/>
            <a:buNone/>
            <a:tabLst/>
            <a:defRPr/>
          </a:pPr>
          <a:r>
            <a:rPr lang="fr-FR" sz="1800" b="1" kern="1200" baseline="0"/>
            <a:t> </a:t>
          </a:r>
          <a:r>
            <a:rPr lang="fr-FR" sz="1800" b="1" kern="1200" baseline="0">
              <a:solidFill>
                <a:schemeClr val="dk1"/>
              </a:solidFill>
              <a:latin typeface="+mn-lt"/>
              <a:ea typeface="+mn-ea"/>
              <a:cs typeface="+mn-cs"/>
            </a:rPr>
            <a:t>SIRET : 325 931 715 00024  -  TVA INTRACOMMUNAUTAIRE : FR43325931715</a:t>
          </a:r>
        </a:p>
        <a:p>
          <a:pPr algn="ctr"/>
          <a:endParaRPr lang="fr-FR" sz="1500" b="1" kern="1200"/>
        </a:p>
      </xdr:txBody>
    </xdr:sp>
    <xdr:clientData/>
  </xdr:twoCellAnchor>
  <xdr:twoCellAnchor editAs="oneCell">
    <xdr:from>
      <xdr:col>2</xdr:col>
      <xdr:colOff>254000</xdr:colOff>
      <xdr:row>10</xdr:row>
      <xdr:rowOff>101600</xdr:rowOff>
    </xdr:from>
    <xdr:to>
      <xdr:col>2</xdr:col>
      <xdr:colOff>782320</xdr:colOff>
      <xdr:row>10</xdr:row>
      <xdr:rowOff>629920</xdr:rowOff>
    </xdr:to>
    <xdr:pic>
      <xdr:nvPicPr>
        <xdr:cNvPr id="8" name="Image 7">
          <a:extLst>
            <a:ext uri="{FF2B5EF4-FFF2-40B4-BE49-F238E27FC236}">
              <a16:creationId xmlns:a16="http://schemas.microsoft.com/office/drawing/2014/main" id="{286E516D-39B9-AE79-B1E4-ECE3742BD722}"/>
            </a:ext>
          </a:extLst>
        </xdr:cNvPr>
        <xdr:cNvPicPr>
          <a:picLocks noChangeAspect="1"/>
        </xdr:cNvPicPr>
      </xdr:nvPicPr>
      <xdr:blipFill>
        <a:blip xmlns:r="http://schemas.openxmlformats.org/officeDocument/2006/relationships" r:embed="rId3"/>
        <a:stretch>
          <a:fillRect/>
        </a:stretch>
      </xdr:blipFill>
      <xdr:spPr>
        <a:xfrm>
          <a:off x="1905000" y="7073900"/>
          <a:ext cx="520700" cy="520700"/>
        </a:xfrm>
        <a:prstGeom prst="rect">
          <a:avLst/>
        </a:prstGeom>
      </xdr:spPr>
    </xdr:pic>
    <xdr:clientData/>
  </xdr:twoCellAnchor>
  <xdr:twoCellAnchor editAs="oneCell">
    <xdr:from>
      <xdr:col>3</xdr:col>
      <xdr:colOff>292101</xdr:colOff>
      <xdr:row>10</xdr:row>
      <xdr:rowOff>190500</xdr:rowOff>
    </xdr:from>
    <xdr:to>
      <xdr:col>3</xdr:col>
      <xdr:colOff>817880</xdr:colOff>
      <xdr:row>10</xdr:row>
      <xdr:rowOff>552449</xdr:rowOff>
    </xdr:to>
    <xdr:pic>
      <xdr:nvPicPr>
        <xdr:cNvPr id="9" name="Image 8">
          <a:extLst>
            <a:ext uri="{FF2B5EF4-FFF2-40B4-BE49-F238E27FC236}">
              <a16:creationId xmlns:a16="http://schemas.microsoft.com/office/drawing/2014/main" id="{E29590D2-342C-F94D-CC7F-BC0B8DD5B133}"/>
            </a:ext>
          </a:extLst>
        </xdr:cNvPr>
        <xdr:cNvPicPr>
          <a:picLocks noChangeAspect="1"/>
        </xdr:cNvPicPr>
      </xdr:nvPicPr>
      <xdr:blipFill>
        <a:blip xmlns:r="http://schemas.openxmlformats.org/officeDocument/2006/relationships" r:embed="rId4"/>
        <a:stretch>
          <a:fillRect/>
        </a:stretch>
      </xdr:blipFill>
      <xdr:spPr>
        <a:xfrm>
          <a:off x="8407401" y="7162800"/>
          <a:ext cx="533399" cy="373379"/>
        </a:xfrm>
        <a:prstGeom prst="rect">
          <a:avLst/>
        </a:prstGeom>
      </xdr:spPr>
    </xdr:pic>
    <xdr:clientData/>
  </xdr:twoCellAnchor>
  <xdr:oneCellAnchor>
    <xdr:from>
      <xdr:col>0</xdr:col>
      <xdr:colOff>0</xdr:colOff>
      <xdr:row>9</xdr:row>
      <xdr:rowOff>617035</xdr:rowOff>
    </xdr:from>
    <xdr:ext cx="4495800" cy="655885"/>
    <xdr:sp macro="" textlink="">
      <xdr:nvSpPr>
        <xdr:cNvPr id="12" name="Rectangle 11">
          <a:extLst>
            <a:ext uri="{FF2B5EF4-FFF2-40B4-BE49-F238E27FC236}">
              <a16:creationId xmlns:a16="http://schemas.microsoft.com/office/drawing/2014/main" id="{91648157-871D-6E5B-47E7-14560139FF58}"/>
            </a:ext>
          </a:extLst>
        </xdr:cNvPr>
        <xdr:cNvSpPr/>
      </xdr:nvSpPr>
      <xdr:spPr>
        <a:xfrm>
          <a:off x="0" y="7170235"/>
          <a:ext cx="4495800" cy="655885"/>
        </a:xfrm>
        <a:prstGeom prst="rect">
          <a:avLst/>
        </a:prstGeom>
        <a:noFill/>
      </xdr:spPr>
      <xdr:txBody>
        <a:bodyPr wrap="square" lIns="91440" tIns="45720" rIns="91440" bIns="45720">
          <a:spAutoFit/>
        </a:bodyPr>
        <a:lstStyle/>
        <a:p>
          <a:pPr algn="ctr"/>
          <a:r>
            <a:rPr lang="fr-FR" sz="3600" b="1" cap="none" spc="50">
              <a:ln w="0"/>
              <a:solidFill>
                <a:schemeClr val="bg1">
                  <a:lumMod val="95000"/>
                </a:schemeClr>
              </a:solidFill>
              <a:effectLst>
                <a:outerShdw blurRad="50800" dist="38100" dir="13500000" algn="br" rotWithShape="0">
                  <a:prstClr val="black">
                    <a:alpha val="40000"/>
                  </a:prstClr>
                </a:outerShdw>
              </a:effectLst>
            </a:rPr>
            <a:t>SAISIR VOTRE TEXTE </a:t>
          </a:r>
          <a:endParaRPr lang="fr-FR" sz="3600" b="1" cap="none" spc="0">
            <a:ln w="9525">
              <a:solidFill>
                <a:schemeClr val="bg1"/>
              </a:solidFill>
              <a:prstDash val="solid"/>
            </a:ln>
            <a:solidFill>
              <a:schemeClr val="bg1">
                <a:lumMod val="95000"/>
              </a:schemeClr>
            </a:solidFill>
            <a:effectLst>
              <a:outerShdw blurRad="50800" dist="38100" dir="13500000" algn="br" rotWithShape="0">
                <a:prstClr val="black">
                  <a:alpha val="40000"/>
                </a:prstClr>
              </a:outerShdw>
            </a:effectLst>
          </a:endParaRPr>
        </a:p>
      </xdr:txBody>
    </xdr:sp>
    <xdr:clientData/>
  </xdr:oneCellAnchor>
  <xdr:twoCellAnchor editAs="oneCell">
    <xdr:from>
      <xdr:col>0</xdr:col>
      <xdr:colOff>355601</xdr:colOff>
      <xdr:row>185</xdr:row>
      <xdr:rowOff>190500</xdr:rowOff>
    </xdr:from>
    <xdr:to>
      <xdr:col>0</xdr:col>
      <xdr:colOff>896620</xdr:colOff>
      <xdr:row>185</xdr:row>
      <xdr:rowOff>552449</xdr:rowOff>
    </xdr:to>
    <xdr:pic>
      <xdr:nvPicPr>
        <xdr:cNvPr id="16" name="Image 15">
          <a:extLst>
            <a:ext uri="{FF2B5EF4-FFF2-40B4-BE49-F238E27FC236}">
              <a16:creationId xmlns:a16="http://schemas.microsoft.com/office/drawing/2014/main" id="{4B63644E-9A17-4197-9A25-1C3BBC249FD2}"/>
            </a:ext>
          </a:extLst>
        </xdr:cNvPr>
        <xdr:cNvPicPr>
          <a:picLocks noChangeAspect="1"/>
        </xdr:cNvPicPr>
      </xdr:nvPicPr>
      <xdr:blipFill>
        <a:blip xmlns:r="http://schemas.openxmlformats.org/officeDocument/2006/relationships" r:embed="rId4"/>
        <a:stretch>
          <a:fillRect/>
        </a:stretch>
      </xdr:blipFill>
      <xdr:spPr>
        <a:xfrm>
          <a:off x="355601" y="117957600"/>
          <a:ext cx="533399" cy="373379"/>
        </a:xfrm>
        <a:prstGeom prst="rect">
          <a:avLst/>
        </a:prstGeom>
      </xdr:spPr>
    </xdr:pic>
    <xdr:clientData/>
  </xdr:twoCellAnchor>
  <xdr:twoCellAnchor editAs="oneCell">
    <xdr:from>
      <xdr:col>0</xdr:col>
      <xdr:colOff>355600</xdr:colOff>
      <xdr:row>184</xdr:row>
      <xdr:rowOff>152400</xdr:rowOff>
    </xdr:from>
    <xdr:to>
      <xdr:col>0</xdr:col>
      <xdr:colOff>855980</xdr:colOff>
      <xdr:row>184</xdr:row>
      <xdr:rowOff>668020</xdr:rowOff>
    </xdr:to>
    <xdr:pic>
      <xdr:nvPicPr>
        <xdr:cNvPr id="15" name="Image 14">
          <a:extLst>
            <a:ext uri="{FF2B5EF4-FFF2-40B4-BE49-F238E27FC236}">
              <a16:creationId xmlns:a16="http://schemas.microsoft.com/office/drawing/2014/main" id="{E5924BE9-6909-4D76-9F37-C2F3D4C2FBFA}"/>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10000" b="90000" l="10000" r="90000">
                      <a14:foregroundMark x1="31556" y1="41333" x2="30222" y2="54222"/>
                      <a14:foregroundMark x1="36000" y1="19556" x2="23556" y2="33778"/>
                      <a14:foregroundMark x1="23556" y1="33778" x2="20444" y2="48889"/>
                      <a14:foregroundMark x1="20444" y1="48889" x2="30222" y2="68000"/>
                      <a14:foregroundMark x1="30222" y1="68000" x2="37778" y2="21778"/>
                      <a14:foregroundMark x1="38222" y1="18222" x2="53778" y2="18222"/>
                      <a14:foregroundMark x1="53778" y1="18222" x2="63111" y2="31111"/>
                      <a14:foregroundMark x1="63111" y1="31111" x2="61778" y2="69778"/>
                      <a14:foregroundMark x1="61778" y1="69778" x2="49778" y2="81778"/>
                      <a14:foregroundMark x1="49778" y1="81778" x2="37778" y2="65333"/>
                      <a14:foregroundMark x1="37778" y1="65333" x2="37778" y2="18222"/>
                      <a14:foregroundMark x1="48000" y1="33778" x2="42222" y2="61333"/>
                      <a14:foregroundMark x1="51556" y1="36000" x2="51556" y2="60444"/>
                      <a14:foregroundMark x1="56889" y1="28444" x2="54667" y2="67556"/>
                      <a14:foregroundMark x1="54667" y1="67556" x2="29778" y2="71556"/>
                      <a14:foregroundMark x1="52000" y1="27556" x2="48000" y2="27111"/>
                      <a14:foregroundMark x1="58222" y1="18222" x2="60444" y2="22222"/>
                      <a14:foregroundMark x1="60889" y1="17333" x2="59111" y2="17778"/>
                      <a14:foregroundMark x1="40889" y1="73778" x2="55556" y2="83111"/>
                      <a14:foregroundMark x1="55556" y1="83111" x2="56444" y2="83111"/>
                      <a14:foregroundMark x1="60444" y1="79111" x2="57778" y2="84444"/>
                      <a14:foregroundMark x1="47111" y1="80444" x2="40000" y2="80444"/>
                      <a14:foregroundMark x1="38667" y1="78667" x2="24444" y2="61778"/>
                      <a14:foregroundMark x1="24444" y1="61778" x2="18222" y2="38667"/>
                      <a14:foregroundMark x1="17778" y1="52444" x2="24444" y2="70222"/>
                      <a14:foregroundMark x1="24444" y1="70222" x2="35556" y2="77333"/>
                      <a14:foregroundMark x1="38222" y1="83111" x2="58667" y2="85333"/>
                    </a14:backgroundRemoval>
                  </a14:imgEffect>
                </a14:imgLayer>
              </a14:imgProps>
            </a:ext>
          </a:extLst>
        </a:blip>
        <a:stretch>
          <a:fillRect/>
        </a:stretch>
      </xdr:blipFill>
      <xdr:spPr>
        <a:xfrm>
          <a:off x="355600" y="113855500"/>
          <a:ext cx="508000" cy="508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O223"/>
  <sheetViews>
    <sheetView showGridLines="0" tabSelected="1" zoomScale="60" zoomScaleNormal="60" workbookViewId="0">
      <selection activeCell="C2" sqref="C2"/>
    </sheetView>
  </sheetViews>
  <sheetFormatPr baseColWidth="10" defaultColWidth="8" defaultRowHeight="12" customHeight="1" x14ac:dyDescent="0.3"/>
  <cols>
    <col min="1" max="1" width="18" style="1" customWidth="1"/>
    <col min="2" max="2" width="16.109375" style="1" customWidth="1"/>
    <col min="3" max="3" width="97.44140625" style="2" customWidth="1"/>
    <col min="4" max="4" width="59.109375" style="1" customWidth="1"/>
    <col min="5" max="5" width="54.109375" style="1" customWidth="1"/>
    <col min="6" max="6" width="21.44140625" style="1" customWidth="1"/>
    <col min="7" max="7" width="17.44140625" style="7" customWidth="1"/>
    <col min="8" max="8" width="18.44140625" style="3" customWidth="1"/>
    <col min="9" max="9" width="0.21875" style="4" customWidth="1"/>
    <col min="10" max="10" width="5.109375" style="1" customWidth="1"/>
    <col min="11" max="16384" width="8" style="1"/>
  </cols>
  <sheetData>
    <row r="1" spans="1:11" s="9" customFormat="1" ht="81" customHeight="1" thickTop="1" thickBot="1" x14ac:dyDescent="0.35">
      <c r="A1" s="125" t="s">
        <v>176</v>
      </c>
      <c r="B1" s="126"/>
      <c r="C1" s="126"/>
      <c r="D1" s="126"/>
      <c r="E1" s="126"/>
      <c r="F1" s="126"/>
      <c r="G1" s="126"/>
      <c r="H1" s="127"/>
    </row>
    <row r="2" spans="1:11" s="9" customFormat="1" ht="60" customHeight="1" thickTop="1" thickBot="1" x14ac:dyDescent="0.35">
      <c r="A2" s="98" t="s">
        <v>222</v>
      </c>
      <c r="B2" s="99"/>
      <c r="C2" s="66"/>
      <c r="D2" s="49" t="s">
        <v>179</v>
      </c>
      <c r="E2" s="106"/>
      <c r="F2" s="106"/>
      <c r="G2" s="106"/>
      <c r="H2" s="107"/>
    </row>
    <row r="3" spans="1:11" s="9" customFormat="1" ht="60" customHeight="1" thickBot="1" x14ac:dyDescent="0.35">
      <c r="A3" s="100" t="s">
        <v>204</v>
      </c>
      <c r="B3" s="101"/>
      <c r="C3" s="67"/>
      <c r="D3" s="46" t="s">
        <v>205</v>
      </c>
      <c r="E3" s="108"/>
      <c r="F3" s="108"/>
      <c r="G3" s="108"/>
      <c r="H3" s="109"/>
    </row>
    <row r="4" spans="1:11" s="9" customFormat="1" ht="60" customHeight="1" thickBot="1" x14ac:dyDescent="0.35">
      <c r="A4" s="102" t="s">
        <v>203</v>
      </c>
      <c r="B4" s="103"/>
      <c r="C4" s="68"/>
      <c r="D4" s="47" t="s">
        <v>200</v>
      </c>
      <c r="E4" s="110"/>
      <c r="F4" s="110"/>
      <c r="G4" s="110"/>
      <c r="H4" s="111"/>
    </row>
    <row r="5" spans="1:11" s="9" customFormat="1" ht="60" customHeight="1" thickBot="1" x14ac:dyDescent="0.35">
      <c r="A5" s="102" t="s">
        <v>202</v>
      </c>
      <c r="B5" s="103"/>
      <c r="C5" s="86"/>
      <c r="D5" s="46" t="s">
        <v>199</v>
      </c>
      <c r="E5" s="108"/>
      <c r="F5" s="108"/>
      <c r="G5" s="108"/>
      <c r="H5" s="109"/>
    </row>
    <row r="6" spans="1:11" s="9" customFormat="1" ht="60" customHeight="1" thickBot="1" x14ac:dyDescent="0.35">
      <c r="A6" s="102" t="s">
        <v>201</v>
      </c>
      <c r="B6" s="103"/>
      <c r="C6" s="67"/>
      <c r="D6" s="48" t="s">
        <v>207</v>
      </c>
      <c r="E6" s="112"/>
      <c r="F6" s="112"/>
      <c r="G6" s="112"/>
      <c r="H6" s="113"/>
      <c r="I6" s="64"/>
      <c r="J6" s="65"/>
    </row>
    <row r="7" spans="1:11" s="9" customFormat="1" ht="60" customHeight="1" thickBot="1" x14ac:dyDescent="0.35">
      <c r="A7" s="104" t="s">
        <v>206</v>
      </c>
      <c r="B7" s="105"/>
      <c r="C7" s="69"/>
      <c r="D7" s="50" t="s">
        <v>198</v>
      </c>
      <c r="E7" s="114"/>
      <c r="F7" s="114"/>
      <c r="G7" s="114"/>
      <c r="H7" s="115"/>
    </row>
    <row r="8" spans="1:11" s="9" customFormat="1" ht="49.95" customHeight="1" thickTop="1" thickBot="1" x14ac:dyDescent="0.35">
      <c r="A8" s="116" t="s">
        <v>208</v>
      </c>
      <c r="B8" s="117"/>
      <c r="C8" s="117"/>
      <c r="D8" s="117"/>
      <c r="E8" s="117"/>
      <c r="F8" s="117"/>
      <c r="G8" s="117"/>
      <c r="H8" s="118"/>
    </row>
    <row r="9" spans="1:11" s="9" customFormat="1" ht="55.05" customHeight="1" thickTop="1" thickBot="1" x14ac:dyDescent="0.35">
      <c r="A9" s="145" t="s">
        <v>184</v>
      </c>
      <c r="B9" s="146"/>
      <c r="C9" s="146"/>
      <c r="D9" s="146"/>
      <c r="E9" s="146"/>
      <c r="F9" s="146"/>
      <c r="G9" s="146"/>
      <c r="H9" s="147"/>
      <c r="K9" s="22"/>
    </row>
    <row r="10" spans="1:11" s="9" customFormat="1" ht="151.80000000000001" customHeight="1" thickTop="1" thickBot="1" x14ac:dyDescent="0.35">
      <c r="A10" s="148"/>
      <c r="B10" s="149"/>
      <c r="C10" s="149"/>
      <c r="D10" s="149"/>
      <c r="E10" s="149"/>
      <c r="F10" s="149"/>
      <c r="G10" s="149"/>
      <c r="H10" s="150"/>
      <c r="K10" s="22"/>
    </row>
    <row r="11" spans="1:11" s="24" customFormat="1" ht="53.4" customHeight="1" thickTop="1" thickBot="1" x14ac:dyDescent="0.35">
      <c r="A11" s="78" t="s">
        <v>180</v>
      </c>
      <c r="B11" s="79" t="s">
        <v>15</v>
      </c>
      <c r="C11" s="79" t="s">
        <v>13</v>
      </c>
      <c r="D11" s="128" t="s">
        <v>14</v>
      </c>
      <c r="E11" s="129"/>
      <c r="F11" s="79" t="s">
        <v>11</v>
      </c>
      <c r="G11" s="80" t="s">
        <v>4</v>
      </c>
      <c r="H11" s="63" t="s">
        <v>181</v>
      </c>
      <c r="K11" s="26"/>
    </row>
    <row r="12" spans="1:11" s="25" customFormat="1" ht="49.95" customHeight="1" x14ac:dyDescent="0.3">
      <c r="A12" s="142" t="s">
        <v>177</v>
      </c>
      <c r="B12" s="143"/>
      <c r="C12" s="143"/>
      <c r="D12" s="143"/>
      <c r="E12" s="143"/>
      <c r="F12" s="143"/>
      <c r="G12" s="143"/>
      <c r="H12" s="144"/>
      <c r="K12" s="27"/>
    </row>
    <row r="13" spans="1:11" s="10" customFormat="1" ht="49.95" customHeight="1" x14ac:dyDescent="0.3">
      <c r="A13" s="87" t="s">
        <v>183</v>
      </c>
      <c r="B13" s="88"/>
      <c r="C13" s="88"/>
      <c r="D13" s="88"/>
      <c r="E13" s="88"/>
      <c r="F13" s="88"/>
      <c r="G13" s="88"/>
      <c r="H13" s="89"/>
      <c r="K13" s="12"/>
    </row>
    <row r="14" spans="1:11" s="10" customFormat="1" ht="45" customHeight="1" x14ac:dyDescent="0.3">
      <c r="A14" s="32">
        <v>1</v>
      </c>
      <c r="B14" s="56"/>
      <c r="C14" s="61" t="s">
        <v>106</v>
      </c>
      <c r="D14" s="92" t="s">
        <v>107</v>
      </c>
      <c r="E14" s="92"/>
      <c r="F14" s="33" t="s">
        <v>130</v>
      </c>
      <c r="G14" s="34">
        <v>65</v>
      </c>
      <c r="H14" s="31">
        <f>G14*B14</f>
        <v>0</v>
      </c>
      <c r="I14" s="10">
        <v>10</v>
      </c>
    </row>
    <row r="15" spans="1:11" s="10" customFormat="1" ht="45" customHeight="1" x14ac:dyDescent="0.3">
      <c r="A15" s="32">
        <v>2</v>
      </c>
      <c r="B15" s="55"/>
      <c r="C15" s="51" t="s">
        <v>225</v>
      </c>
      <c r="D15" s="91" t="s">
        <v>226</v>
      </c>
      <c r="E15" s="91"/>
      <c r="F15" s="29" t="s">
        <v>130</v>
      </c>
      <c r="G15" s="30">
        <v>10</v>
      </c>
      <c r="H15" s="31">
        <f>G15*B15</f>
        <v>0</v>
      </c>
      <c r="I15" s="10">
        <v>5.5</v>
      </c>
    </row>
    <row r="16" spans="1:11" s="10" customFormat="1" ht="45" customHeight="1" x14ac:dyDescent="0.3">
      <c r="A16" s="32">
        <v>3</v>
      </c>
      <c r="B16" s="56"/>
      <c r="C16" s="52" t="s">
        <v>227</v>
      </c>
      <c r="D16" s="92" t="s">
        <v>229</v>
      </c>
      <c r="E16" s="92"/>
      <c r="F16" s="33" t="s">
        <v>130</v>
      </c>
      <c r="G16" s="34">
        <v>10</v>
      </c>
      <c r="H16" s="31">
        <f>G16*B16</f>
        <v>0</v>
      </c>
      <c r="I16" s="10">
        <v>5.5</v>
      </c>
    </row>
    <row r="17" spans="1:11" s="10" customFormat="1" ht="45" customHeight="1" x14ac:dyDescent="0.3">
      <c r="A17" s="32">
        <v>4</v>
      </c>
      <c r="B17" s="56"/>
      <c r="C17" s="52" t="s">
        <v>228</v>
      </c>
      <c r="D17" s="92" t="s">
        <v>230</v>
      </c>
      <c r="E17" s="92"/>
      <c r="F17" s="33" t="s">
        <v>130</v>
      </c>
      <c r="G17" s="34">
        <v>12</v>
      </c>
      <c r="H17" s="31">
        <f t="shared" ref="H17:H21" si="0">G17*B17</f>
        <v>0</v>
      </c>
      <c r="I17" s="10">
        <v>5.5</v>
      </c>
    </row>
    <row r="18" spans="1:11" s="10" customFormat="1" ht="45" customHeight="1" x14ac:dyDescent="0.3">
      <c r="A18" s="32">
        <v>5</v>
      </c>
      <c r="B18" s="56"/>
      <c r="C18" s="52" t="s">
        <v>299</v>
      </c>
      <c r="D18" s="94" t="s">
        <v>302</v>
      </c>
      <c r="E18" s="95"/>
      <c r="F18" s="33" t="s">
        <v>6</v>
      </c>
      <c r="G18" s="34">
        <v>7</v>
      </c>
      <c r="H18" s="31">
        <f>G18*B18</f>
        <v>0</v>
      </c>
      <c r="I18" s="10">
        <v>5.5</v>
      </c>
    </row>
    <row r="19" spans="1:11" s="10" customFormat="1" ht="45" customHeight="1" x14ac:dyDescent="0.3">
      <c r="A19" s="32">
        <v>6</v>
      </c>
      <c r="B19" s="56"/>
      <c r="C19" s="52" t="s">
        <v>300</v>
      </c>
      <c r="D19" s="94" t="s">
        <v>301</v>
      </c>
      <c r="E19" s="95"/>
      <c r="F19" s="33" t="s">
        <v>6</v>
      </c>
      <c r="G19" s="34">
        <v>7</v>
      </c>
      <c r="H19" s="31">
        <f>G19*B19</f>
        <v>0</v>
      </c>
      <c r="I19" s="10">
        <v>5.5</v>
      </c>
    </row>
    <row r="20" spans="1:11" s="10" customFormat="1" ht="45" customHeight="1" x14ac:dyDescent="0.3">
      <c r="A20" s="32">
        <v>7</v>
      </c>
      <c r="B20" s="56"/>
      <c r="C20" s="52" t="s">
        <v>17</v>
      </c>
      <c r="D20" s="92" t="s">
        <v>18</v>
      </c>
      <c r="E20" s="92"/>
      <c r="F20" s="33" t="s">
        <v>130</v>
      </c>
      <c r="G20" s="34">
        <v>34.5</v>
      </c>
      <c r="H20" s="31">
        <f t="shared" si="0"/>
        <v>0</v>
      </c>
      <c r="I20" s="10">
        <v>10</v>
      </c>
    </row>
    <row r="21" spans="1:11" s="10" customFormat="1" ht="45" customHeight="1" x14ac:dyDescent="0.3">
      <c r="A21" s="32">
        <v>8</v>
      </c>
      <c r="B21" s="57"/>
      <c r="C21" s="53" t="s">
        <v>86</v>
      </c>
      <c r="D21" s="93" t="s">
        <v>87</v>
      </c>
      <c r="E21" s="93"/>
      <c r="F21" s="35" t="s">
        <v>130</v>
      </c>
      <c r="G21" s="36">
        <v>65</v>
      </c>
      <c r="H21" s="31">
        <f t="shared" si="0"/>
        <v>0</v>
      </c>
      <c r="I21" s="10">
        <v>10</v>
      </c>
    </row>
    <row r="22" spans="1:11" s="10" customFormat="1" ht="49.95" customHeight="1" x14ac:dyDescent="0.3">
      <c r="A22" s="87" t="s">
        <v>237</v>
      </c>
      <c r="B22" s="88"/>
      <c r="C22" s="88"/>
      <c r="D22" s="88"/>
      <c r="E22" s="88"/>
      <c r="F22" s="88"/>
      <c r="G22" s="88"/>
      <c r="H22" s="89"/>
      <c r="K22" s="12"/>
    </row>
    <row r="23" spans="1:11" s="10" customFormat="1" ht="55.05" customHeight="1" x14ac:dyDescent="0.3">
      <c r="A23" s="28">
        <v>9</v>
      </c>
      <c r="B23" s="55"/>
      <c r="C23" s="51" t="s">
        <v>307</v>
      </c>
      <c r="D23" s="91" t="s">
        <v>16</v>
      </c>
      <c r="E23" s="91"/>
      <c r="F23" s="29" t="s">
        <v>6</v>
      </c>
      <c r="G23" s="30">
        <v>120</v>
      </c>
      <c r="H23" s="31">
        <f>G23*B23</f>
        <v>0</v>
      </c>
      <c r="I23" s="10">
        <v>20</v>
      </c>
      <c r="K23" s="12"/>
    </row>
    <row r="24" spans="1:11" s="10" customFormat="1" ht="55.05" customHeight="1" x14ac:dyDescent="0.3">
      <c r="A24" s="32">
        <v>10</v>
      </c>
      <c r="B24" s="56"/>
      <c r="C24" s="52" t="s">
        <v>306</v>
      </c>
      <c r="D24" s="92" t="s">
        <v>74</v>
      </c>
      <c r="E24" s="92"/>
      <c r="F24" s="33" t="s">
        <v>6</v>
      </c>
      <c r="G24" s="34">
        <v>205</v>
      </c>
      <c r="H24" s="31">
        <f t="shared" ref="H24:H34" si="1">G24*B24</f>
        <v>0</v>
      </c>
      <c r="I24" s="10">
        <v>20</v>
      </c>
      <c r="K24" s="12"/>
    </row>
    <row r="25" spans="1:11" s="10" customFormat="1" ht="45" customHeight="1" x14ac:dyDescent="0.3">
      <c r="A25" s="28">
        <v>11</v>
      </c>
      <c r="B25" s="56"/>
      <c r="C25" s="52" t="s">
        <v>5</v>
      </c>
      <c r="D25" s="92" t="s">
        <v>75</v>
      </c>
      <c r="E25" s="92"/>
      <c r="F25" s="33" t="s">
        <v>6</v>
      </c>
      <c r="G25" s="34">
        <v>18</v>
      </c>
      <c r="H25" s="31">
        <f t="shared" si="1"/>
        <v>0</v>
      </c>
      <c r="I25" s="10">
        <v>5.5</v>
      </c>
      <c r="K25" s="12"/>
    </row>
    <row r="26" spans="1:11" s="10" customFormat="1" ht="45" customHeight="1" x14ac:dyDescent="0.3">
      <c r="A26" s="32">
        <v>12</v>
      </c>
      <c r="B26" s="56"/>
      <c r="C26" s="52" t="s">
        <v>76</v>
      </c>
      <c r="D26" s="92" t="s">
        <v>77</v>
      </c>
      <c r="E26" s="92"/>
      <c r="F26" s="33" t="s">
        <v>6</v>
      </c>
      <c r="G26" s="34">
        <v>145</v>
      </c>
      <c r="H26" s="31">
        <f t="shared" si="1"/>
        <v>0</v>
      </c>
      <c r="I26" s="10">
        <v>5.5</v>
      </c>
      <c r="K26" s="12"/>
    </row>
    <row r="27" spans="1:11" s="10" customFormat="1" ht="45" customHeight="1" x14ac:dyDescent="0.3">
      <c r="A27" s="28">
        <v>13</v>
      </c>
      <c r="B27" s="56"/>
      <c r="C27" s="52" t="s">
        <v>144</v>
      </c>
      <c r="D27" s="94" t="s">
        <v>145</v>
      </c>
      <c r="E27" s="95"/>
      <c r="F27" s="33" t="s">
        <v>129</v>
      </c>
      <c r="G27" s="34">
        <v>20</v>
      </c>
      <c r="H27" s="31">
        <f t="shared" si="1"/>
        <v>0</v>
      </c>
      <c r="I27" s="10">
        <v>20</v>
      </c>
      <c r="K27" s="12"/>
    </row>
    <row r="28" spans="1:11" s="10" customFormat="1" ht="55.05" customHeight="1" x14ac:dyDescent="0.3">
      <c r="A28" s="32">
        <v>14</v>
      </c>
      <c r="B28" s="56"/>
      <c r="C28" s="52" t="s">
        <v>231</v>
      </c>
      <c r="D28" s="92" t="s">
        <v>232</v>
      </c>
      <c r="E28" s="92"/>
      <c r="F28" s="33" t="s">
        <v>6</v>
      </c>
      <c r="G28" s="34">
        <v>30</v>
      </c>
      <c r="H28" s="31">
        <f t="shared" si="1"/>
        <v>0</v>
      </c>
      <c r="I28" s="10">
        <v>20</v>
      </c>
    </row>
    <row r="29" spans="1:11" s="10" customFormat="1" ht="55.05" customHeight="1" x14ac:dyDescent="0.3">
      <c r="A29" s="28">
        <v>15</v>
      </c>
      <c r="B29" s="56"/>
      <c r="C29" s="52" t="s">
        <v>235</v>
      </c>
      <c r="D29" s="92" t="s">
        <v>234</v>
      </c>
      <c r="E29" s="92"/>
      <c r="F29" s="33" t="s">
        <v>6</v>
      </c>
      <c r="G29" s="34">
        <v>30</v>
      </c>
      <c r="H29" s="31">
        <f t="shared" si="1"/>
        <v>0</v>
      </c>
      <c r="I29" s="10">
        <v>20</v>
      </c>
    </row>
    <row r="30" spans="1:11" s="10" customFormat="1" ht="55.05" customHeight="1" x14ac:dyDescent="0.3">
      <c r="A30" s="32">
        <v>16</v>
      </c>
      <c r="B30" s="56"/>
      <c r="C30" s="52" t="s">
        <v>236</v>
      </c>
      <c r="D30" s="92" t="s">
        <v>233</v>
      </c>
      <c r="E30" s="92"/>
      <c r="F30" s="33" t="s">
        <v>6</v>
      </c>
      <c r="G30" s="34">
        <v>30</v>
      </c>
      <c r="H30" s="31">
        <f t="shared" si="1"/>
        <v>0</v>
      </c>
      <c r="I30" s="10">
        <v>20</v>
      </c>
    </row>
    <row r="31" spans="1:11" s="10" customFormat="1" ht="45" customHeight="1" x14ac:dyDescent="0.3">
      <c r="A31" s="28">
        <v>17</v>
      </c>
      <c r="B31" s="56"/>
      <c r="C31" s="52" t="s">
        <v>7</v>
      </c>
      <c r="D31" s="92" t="s">
        <v>92</v>
      </c>
      <c r="E31" s="92"/>
      <c r="F31" s="33" t="s">
        <v>6</v>
      </c>
      <c r="G31" s="34">
        <v>11</v>
      </c>
      <c r="H31" s="31">
        <f t="shared" si="1"/>
        <v>0</v>
      </c>
      <c r="I31" s="10">
        <v>5.5</v>
      </c>
    </row>
    <row r="32" spans="1:11" s="10" customFormat="1" ht="45" customHeight="1" x14ac:dyDescent="0.3">
      <c r="A32" s="32">
        <v>18</v>
      </c>
      <c r="B32" s="57"/>
      <c r="C32" s="53" t="s">
        <v>0</v>
      </c>
      <c r="D32" s="93" t="s">
        <v>170</v>
      </c>
      <c r="E32" s="93"/>
      <c r="F32" s="35" t="s">
        <v>6</v>
      </c>
      <c r="G32" s="36">
        <v>3.5</v>
      </c>
      <c r="H32" s="31">
        <f>G32*B32</f>
        <v>0</v>
      </c>
      <c r="I32" s="10">
        <v>5.5</v>
      </c>
    </row>
    <row r="33" spans="1:9" s="10" customFormat="1" ht="45" customHeight="1" x14ac:dyDescent="0.3">
      <c r="A33" s="28">
        <v>19</v>
      </c>
      <c r="B33" s="57"/>
      <c r="C33" s="53" t="s">
        <v>309</v>
      </c>
      <c r="D33" s="94" t="s">
        <v>310</v>
      </c>
      <c r="E33" s="95"/>
      <c r="F33" s="35" t="s">
        <v>6</v>
      </c>
      <c r="G33" s="36">
        <v>5</v>
      </c>
      <c r="H33" s="31">
        <f>G33*B33</f>
        <v>0</v>
      </c>
      <c r="I33" s="10">
        <v>5.5</v>
      </c>
    </row>
    <row r="34" spans="1:9" s="10" customFormat="1" ht="45" customHeight="1" x14ac:dyDescent="0.3">
      <c r="A34" s="32">
        <v>20</v>
      </c>
      <c r="B34" s="56"/>
      <c r="C34" s="52" t="s">
        <v>114</v>
      </c>
      <c r="D34" s="92" t="s">
        <v>143</v>
      </c>
      <c r="E34" s="92"/>
      <c r="F34" s="33" t="s">
        <v>6</v>
      </c>
      <c r="G34" s="34">
        <v>2.5</v>
      </c>
      <c r="H34" s="31">
        <f t="shared" si="1"/>
        <v>0</v>
      </c>
      <c r="I34" s="10">
        <v>5.5</v>
      </c>
    </row>
    <row r="35" spans="1:9" s="10" customFormat="1" ht="49.95" customHeight="1" x14ac:dyDescent="0.3">
      <c r="A35" s="87" t="s">
        <v>185</v>
      </c>
      <c r="B35" s="88"/>
      <c r="C35" s="88"/>
      <c r="D35" s="88"/>
      <c r="E35" s="88"/>
      <c r="F35" s="88"/>
      <c r="G35" s="88"/>
      <c r="H35" s="89"/>
    </row>
    <row r="36" spans="1:9" s="10" customFormat="1" ht="45" customHeight="1" x14ac:dyDescent="0.3">
      <c r="A36" s="32">
        <v>21</v>
      </c>
      <c r="B36" s="57"/>
      <c r="C36" s="62" t="s">
        <v>123</v>
      </c>
      <c r="D36" s="93" t="s">
        <v>124</v>
      </c>
      <c r="E36" s="93"/>
      <c r="F36" s="35" t="s">
        <v>9</v>
      </c>
      <c r="G36" s="36">
        <v>70</v>
      </c>
      <c r="H36" s="37">
        <f>G36*B36</f>
        <v>0</v>
      </c>
      <c r="I36" s="10">
        <v>10</v>
      </c>
    </row>
    <row r="37" spans="1:9" s="10" customFormat="1" ht="45" customHeight="1" x14ac:dyDescent="0.3">
      <c r="A37" s="32">
        <v>22</v>
      </c>
      <c r="B37" s="56"/>
      <c r="C37" s="52" t="s">
        <v>247</v>
      </c>
      <c r="D37" s="92" t="s">
        <v>248</v>
      </c>
      <c r="E37" s="92"/>
      <c r="F37" s="33" t="s">
        <v>6</v>
      </c>
      <c r="G37" s="34">
        <v>45</v>
      </c>
      <c r="H37" s="37">
        <f>G37*B37</f>
        <v>0</v>
      </c>
      <c r="I37" s="10">
        <v>5.5</v>
      </c>
    </row>
    <row r="38" spans="1:9" s="10" customFormat="1" ht="45" customHeight="1" x14ac:dyDescent="0.3">
      <c r="A38" s="32">
        <v>23</v>
      </c>
      <c r="B38" s="56"/>
      <c r="C38" s="52" t="s">
        <v>249</v>
      </c>
      <c r="D38" s="92" t="s">
        <v>252</v>
      </c>
      <c r="E38" s="92"/>
      <c r="F38" s="33" t="s">
        <v>9</v>
      </c>
      <c r="G38" s="34">
        <v>27.5</v>
      </c>
      <c r="H38" s="37">
        <f t="shared" ref="H38:H39" si="2">G38*B38</f>
        <v>0</v>
      </c>
      <c r="I38" s="10">
        <v>10</v>
      </c>
    </row>
    <row r="39" spans="1:9" s="10" customFormat="1" ht="45" customHeight="1" x14ac:dyDescent="0.3">
      <c r="A39" s="32">
        <v>24</v>
      </c>
      <c r="B39" s="57"/>
      <c r="C39" s="53" t="s">
        <v>250</v>
      </c>
      <c r="D39" s="93" t="s">
        <v>251</v>
      </c>
      <c r="E39" s="93"/>
      <c r="F39" s="35" t="s">
        <v>9</v>
      </c>
      <c r="G39" s="36">
        <v>27.5</v>
      </c>
      <c r="H39" s="37">
        <f t="shared" si="2"/>
        <v>0</v>
      </c>
      <c r="I39" s="10">
        <v>10</v>
      </c>
    </row>
    <row r="40" spans="1:9" s="10" customFormat="1" ht="49.95" customHeight="1" x14ac:dyDescent="0.3">
      <c r="A40" s="139" t="s">
        <v>178</v>
      </c>
      <c r="B40" s="140"/>
      <c r="C40" s="140"/>
      <c r="D40" s="140"/>
      <c r="E40" s="140"/>
      <c r="F40" s="140"/>
      <c r="G40" s="140"/>
      <c r="H40" s="141"/>
    </row>
    <row r="41" spans="1:9" s="10" customFormat="1" ht="49.95" customHeight="1" x14ac:dyDescent="0.3">
      <c r="A41" s="87" t="s">
        <v>186</v>
      </c>
      <c r="B41" s="88"/>
      <c r="C41" s="88"/>
      <c r="D41" s="88"/>
      <c r="E41" s="88"/>
      <c r="F41" s="88"/>
      <c r="G41" s="88"/>
      <c r="H41" s="89"/>
    </row>
    <row r="42" spans="1:9" s="10" customFormat="1" ht="45" customHeight="1" x14ac:dyDescent="0.3">
      <c r="A42" s="28">
        <v>25</v>
      </c>
      <c r="B42" s="55"/>
      <c r="C42" s="51" t="s">
        <v>138</v>
      </c>
      <c r="D42" s="91" t="s">
        <v>85</v>
      </c>
      <c r="E42" s="91"/>
      <c r="F42" s="29" t="s">
        <v>6</v>
      </c>
      <c r="G42" s="30">
        <v>7.5</v>
      </c>
      <c r="H42" s="31">
        <f>G42*B42</f>
        <v>0</v>
      </c>
      <c r="I42" s="10">
        <v>10</v>
      </c>
    </row>
    <row r="43" spans="1:9" s="10" customFormat="1" ht="45" customHeight="1" x14ac:dyDescent="0.3">
      <c r="A43" s="28">
        <v>26</v>
      </c>
      <c r="B43" s="55"/>
      <c r="C43" s="52" t="s">
        <v>2</v>
      </c>
      <c r="D43" s="92" t="s">
        <v>171</v>
      </c>
      <c r="E43" s="92"/>
      <c r="F43" s="33" t="s">
        <v>6</v>
      </c>
      <c r="G43" s="30">
        <v>7.5</v>
      </c>
      <c r="H43" s="31">
        <f t="shared" ref="H43:H48" si="3">G43*B43</f>
        <v>0</v>
      </c>
      <c r="I43" s="10">
        <v>10</v>
      </c>
    </row>
    <row r="44" spans="1:9" s="10" customFormat="1" ht="45" customHeight="1" x14ac:dyDescent="0.3">
      <c r="A44" s="28">
        <v>27</v>
      </c>
      <c r="B44" s="55"/>
      <c r="C44" s="52" t="s">
        <v>3</v>
      </c>
      <c r="D44" s="92" t="s">
        <v>172</v>
      </c>
      <c r="E44" s="92"/>
      <c r="F44" s="33" t="s">
        <v>6</v>
      </c>
      <c r="G44" s="34">
        <v>8.5</v>
      </c>
      <c r="H44" s="31">
        <f t="shared" si="3"/>
        <v>0</v>
      </c>
      <c r="I44" s="10">
        <v>10</v>
      </c>
    </row>
    <row r="45" spans="1:9" s="10" customFormat="1" ht="45" customHeight="1" x14ac:dyDescent="0.3">
      <c r="A45" s="28">
        <v>28</v>
      </c>
      <c r="B45" s="55"/>
      <c r="C45" s="52" t="s">
        <v>109</v>
      </c>
      <c r="D45" s="94" t="s">
        <v>110</v>
      </c>
      <c r="E45" s="95"/>
      <c r="F45" s="33" t="s">
        <v>6</v>
      </c>
      <c r="G45" s="34">
        <v>8.5</v>
      </c>
      <c r="H45" s="31">
        <f t="shared" si="3"/>
        <v>0</v>
      </c>
      <c r="I45" s="10">
        <v>10</v>
      </c>
    </row>
    <row r="46" spans="1:9" s="10" customFormat="1" ht="45" customHeight="1" x14ac:dyDescent="0.3">
      <c r="A46" s="28">
        <v>29</v>
      </c>
      <c r="B46" s="55"/>
      <c r="C46" s="52" t="s">
        <v>265</v>
      </c>
      <c r="D46" s="92" t="s">
        <v>266</v>
      </c>
      <c r="E46" s="92"/>
      <c r="F46" s="33" t="s">
        <v>6</v>
      </c>
      <c r="G46" s="34">
        <v>9</v>
      </c>
      <c r="H46" s="31">
        <f t="shared" si="3"/>
        <v>0</v>
      </c>
      <c r="I46" s="10">
        <v>5.5</v>
      </c>
    </row>
    <row r="47" spans="1:9" s="10" customFormat="1" ht="45" customHeight="1" x14ac:dyDescent="0.3">
      <c r="A47" s="28">
        <v>30</v>
      </c>
      <c r="B47" s="55"/>
      <c r="C47" s="52" t="s">
        <v>267</v>
      </c>
      <c r="D47" s="92" t="s">
        <v>268</v>
      </c>
      <c r="E47" s="92"/>
      <c r="F47" s="33" t="s">
        <v>6</v>
      </c>
      <c r="G47" s="34">
        <v>10</v>
      </c>
      <c r="H47" s="31">
        <f t="shared" si="3"/>
        <v>0</v>
      </c>
      <c r="I47" s="10">
        <v>5.5</v>
      </c>
    </row>
    <row r="48" spans="1:9" s="10" customFormat="1" ht="45" customHeight="1" x14ac:dyDescent="0.3">
      <c r="A48" s="28">
        <v>31</v>
      </c>
      <c r="B48" s="58"/>
      <c r="C48" s="53" t="s">
        <v>269</v>
      </c>
      <c r="D48" s="93" t="s">
        <v>270</v>
      </c>
      <c r="E48" s="93"/>
      <c r="F48" s="35" t="s">
        <v>6</v>
      </c>
      <c r="G48" s="34">
        <v>9</v>
      </c>
      <c r="H48" s="31">
        <f t="shared" si="3"/>
        <v>0</v>
      </c>
      <c r="I48" s="10">
        <v>5.5</v>
      </c>
    </row>
    <row r="49" spans="1:9" s="10" customFormat="1" ht="45" customHeight="1" x14ac:dyDescent="0.3">
      <c r="A49" s="28">
        <v>32</v>
      </c>
      <c r="B49" s="58"/>
      <c r="C49" s="53" t="s">
        <v>271</v>
      </c>
      <c r="D49" s="93" t="s">
        <v>272</v>
      </c>
      <c r="E49" s="93"/>
      <c r="F49" s="35" t="s">
        <v>6</v>
      </c>
      <c r="G49" s="34">
        <v>9</v>
      </c>
      <c r="H49" s="31">
        <f t="shared" ref="H49" si="4">G49*B49</f>
        <v>0</v>
      </c>
      <c r="I49" s="10">
        <v>5.5</v>
      </c>
    </row>
    <row r="50" spans="1:9" s="10" customFormat="1" ht="45" customHeight="1" x14ac:dyDescent="0.3">
      <c r="A50" s="28">
        <v>33</v>
      </c>
      <c r="B50" s="55"/>
      <c r="C50" s="52" t="s">
        <v>262</v>
      </c>
      <c r="D50" s="94" t="s">
        <v>261</v>
      </c>
      <c r="E50" s="95"/>
      <c r="F50" s="33" t="s">
        <v>129</v>
      </c>
      <c r="G50" s="34">
        <v>12.5</v>
      </c>
      <c r="H50" s="31">
        <f>G50*B50</f>
        <v>0</v>
      </c>
      <c r="I50" s="10">
        <v>5.5</v>
      </c>
    </row>
    <row r="51" spans="1:9" s="10" customFormat="1" ht="45" customHeight="1" x14ac:dyDescent="0.3">
      <c r="A51" s="28">
        <v>34</v>
      </c>
      <c r="B51" s="55"/>
      <c r="C51" s="52" t="s">
        <v>263</v>
      </c>
      <c r="D51" s="94" t="s">
        <v>264</v>
      </c>
      <c r="E51" s="95"/>
      <c r="F51" s="33" t="s">
        <v>129</v>
      </c>
      <c r="G51" s="34">
        <v>12.5</v>
      </c>
      <c r="H51" s="31">
        <f>G51*B51</f>
        <v>0</v>
      </c>
      <c r="I51" s="10">
        <v>10</v>
      </c>
    </row>
    <row r="52" spans="1:9" s="10" customFormat="1" ht="49.95" customHeight="1" x14ac:dyDescent="0.3">
      <c r="A52" s="90" t="s">
        <v>187</v>
      </c>
      <c r="B52" s="88"/>
      <c r="C52" s="88"/>
      <c r="D52" s="88"/>
      <c r="E52" s="88"/>
      <c r="F52" s="88"/>
      <c r="G52" s="88"/>
      <c r="H52" s="89"/>
    </row>
    <row r="53" spans="1:9" s="10" customFormat="1" ht="45" customHeight="1" x14ac:dyDescent="0.3">
      <c r="A53" s="28">
        <v>35</v>
      </c>
      <c r="B53" s="55"/>
      <c r="C53" s="52" t="s">
        <v>157</v>
      </c>
      <c r="D53" s="92" t="s">
        <v>153</v>
      </c>
      <c r="E53" s="92"/>
      <c r="F53" s="33" t="s">
        <v>6</v>
      </c>
      <c r="G53" s="34">
        <v>2</v>
      </c>
      <c r="H53" s="31">
        <f t="shared" ref="H53:H59" si="5">G53*B53</f>
        <v>0</v>
      </c>
      <c r="I53" s="10">
        <v>5.5</v>
      </c>
    </row>
    <row r="54" spans="1:9" s="10" customFormat="1" ht="45" customHeight="1" x14ac:dyDescent="0.3">
      <c r="A54" s="32">
        <v>36</v>
      </c>
      <c r="B54" s="57"/>
      <c r="C54" s="53" t="s">
        <v>156</v>
      </c>
      <c r="D54" s="93" t="s">
        <v>152</v>
      </c>
      <c r="E54" s="93"/>
      <c r="F54" s="35" t="s">
        <v>6</v>
      </c>
      <c r="G54" s="36">
        <v>3</v>
      </c>
      <c r="H54" s="31">
        <f t="shared" si="5"/>
        <v>0</v>
      </c>
      <c r="I54" s="10">
        <v>5.5</v>
      </c>
    </row>
    <row r="55" spans="1:9" s="10" customFormat="1" ht="45" customHeight="1" x14ac:dyDescent="0.3">
      <c r="A55" s="28">
        <v>37</v>
      </c>
      <c r="B55" s="56"/>
      <c r="C55" s="52" t="s">
        <v>315</v>
      </c>
      <c r="D55" s="92" t="s">
        <v>316</v>
      </c>
      <c r="E55" s="92"/>
      <c r="F55" s="33" t="s">
        <v>6</v>
      </c>
      <c r="G55" s="34">
        <v>3</v>
      </c>
      <c r="H55" s="31">
        <f t="shared" si="5"/>
        <v>0</v>
      </c>
      <c r="I55" s="10">
        <v>5.5</v>
      </c>
    </row>
    <row r="56" spans="1:9" s="10" customFormat="1" ht="45" customHeight="1" x14ac:dyDescent="0.3">
      <c r="A56" s="32">
        <v>38</v>
      </c>
      <c r="B56" s="56"/>
      <c r="C56" s="52" t="s">
        <v>155</v>
      </c>
      <c r="D56" s="92" t="s">
        <v>151</v>
      </c>
      <c r="E56" s="92"/>
      <c r="F56" s="33" t="s">
        <v>6</v>
      </c>
      <c r="G56" s="34">
        <v>3</v>
      </c>
      <c r="H56" s="31">
        <f t="shared" si="5"/>
        <v>0</v>
      </c>
      <c r="I56" s="10">
        <v>5.5</v>
      </c>
    </row>
    <row r="57" spans="1:9" s="10" customFormat="1" ht="45" customHeight="1" x14ac:dyDescent="0.3">
      <c r="A57" s="28">
        <v>39</v>
      </c>
      <c r="B57" s="57"/>
      <c r="C57" s="53" t="s">
        <v>154</v>
      </c>
      <c r="D57" s="93" t="s">
        <v>150</v>
      </c>
      <c r="E57" s="93"/>
      <c r="F57" s="35" t="s">
        <v>6</v>
      </c>
      <c r="G57" s="36">
        <v>3</v>
      </c>
      <c r="H57" s="31">
        <f t="shared" si="5"/>
        <v>0</v>
      </c>
      <c r="I57" s="10">
        <v>5.5</v>
      </c>
    </row>
    <row r="58" spans="1:9" s="10" customFormat="1" ht="45" customHeight="1" x14ac:dyDescent="0.3">
      <c r="A58" s="32">
        <v>40</v>
      </c>
      <c r="B58" s="56"/>
      <c r="C58" s="52" t="s">
        <v>148</v>
      </c>
      <c r="D58" s="92" t="s">
        <v>149</v>
      </c>
      <c r="E58" s="92"/>
      <c r="F58" s="33" t="s">
        <v>6</v>
      </c>
      <c r="G58" s="34">
        <v>3.2</v>
      </c>
      <c r="H58" s="31">
        <f t="shared" si="5"/>
        <v>0</v>
      </c>
      <c r="I58" s="10">
        <v>5.5</v>
      </c>
    </row>
    <row r="59" spans="1:9" s="10" customFormat="1" ht="45" customHeight="1" x14ac:dyDescent="0.3">
      <c r="A59" s="28">
        <v>41</v>
      </c>
      <c r="B59" s="55"/>
      <c r="C59" s="51" t="s">
        <v>273</v>
      </c>
      <c r="D59" s="91" t="s">
        <v>274</v>
      </c>
      <c r="E59" s="91"/>
      <c r="F59" s="29" t="s">
        <v>6</v>
      </c>
      <c r="G59" s="30">
        <v>3.5</v>
      </c>
      <c r="H59" s="31">
        <f t="shared" si="5"/>
        <v>0</v>
      </c>
      <c r="I59" s="10">
        <v>5.5</v>
      </c>
    </row>
    <row r="60" spans="1:9" s="10" customFormat="1" ht="45" customHeight="1" x14ac:dyDescent="0.3">
      <c r="A60" s="32">
        <v>42</v>
      </c>
      <c r="B60" s="57"/>
      <c r="C60" s="53" t="s">
        <v>173</v>
      </c>
      <c r="D60" s="93" t="s">
        <v>174</v>
      </c>
      <c r="E60" s="93"/>
      <c r="F60" s="35" t="s">
        <v>129</v>
      </c>
      <c r="G60" s="36">
        <v>3.5</v>
      </c>
      <c r="H60" s="31">
        <f t="shared" ref="H60" si="6">G60*B60</f>
        <v>0</v>
      </c>
      <c r="I60" s="10">
        <v>5.5</v>
      </c>
    </row>
    <row r="61" spans="1:9" s="10" customFormat="1" ht="49.95" customHeight="1" x14ac:dyDescent="0.3">
      <c r="A61" s="87" t="s">
        <v>182</v>
      </c>
      <c r="B61" s="88"/>
      <c r="C61" s="88"/>
      <c r="D61" s="88"/>
      <c r="E61" s="88"/>
      <c r="F61" s="88"/>
      <c r="G61" s="88"/>
      <c r="H61" s="89"/>
    </row>
    <row r="62" spans="1:9" s="10" customFormat="1" ht="45" customHeight="1" x14ac:dyDescent="0.3">
      <c r="A62" s="28">
        <v>43</v>
      </c>
      <c r="B62" s="55"/>
      <c r="C62" s="51" t="s">
        <v>137</v>
      </c>
      <c r="D62" s="91" t="s">
        <v>96</v>
      </c>
      <c r="E62" s="91"/>
      <c r="F62" s="29" t="s">
        <v>6</v>
      </c>
      <c r="G62" s="30">
        <v>15</v>
      </c>
      <c r="H62" s="31">
        <f>G62*B62</f>
        <v>0</v>
      </c>
      <c r="I62" s="10">
        <v>10</v>
      </c>
    </row>
    <row r="63" spans="1:9" s="10" customFormat="1" ht="45" customHeight="1" x14ac:dyDescent="0.3">
      <c r="A63" s="28">
        <v>44</v>
      </c>
      <c r="B63" s="55"/>
      <c r="C63" s="51" t="s">
        <v>94</v>
      </c>
      <c r="D63" s="91" t="s">
        <v>97</v>
      </c>
      <c r="E63" s="91"/>
      <c r="F63" s="29" t="s">
        <v>6</v>
      </c>
      <c r="G63" s="30">
        <v>15</v>
      </c>
      <c r="H63" s="31">
        <f t="shared" ref="H63:H71" si="7">G63*B63</f>
        <v>0</v>
      </c>
      <c r="I63" s="10">
        <v>10</v>
      </c>
    </row>
    <row r="64" spans="1:9" s="10" customFormat="1" ht="45" customHeight="1" x14ac:dyDescent="0.3">
      <c r="A64" s="28">
        <v>45</v>
      </c>
      <c r="B64" s="55"/>
      <c r="C64" s="51" t="s">
        <v>95</v>
      </c>
      <c r="D64" s="91" t="s">
        <v>98</v>
      </c>
      <c r="E64" s="91"/>
      <c r="F64" s="29" t="s">
        <v>6</v>
      </c>
      <c r="G64" s="30">
        <v>15</v>
      </c>
      <c r="H64" s="31">
        <f t="shared" si="7"/>
        <v>0</v>
      </c>
      <c r="I64" s="10">
        <v>10</v>
      </c>
    </row>
    <row r="65" spans="1:9" s="10" customFormat="1" ht="45" customHeight="1" x14ac:dyDescent="0.3">
      <c r="A65" s="28">
        <v>46</v>
      </c>
      <c r="B65" s="58"/>
      <c r="C65" s="54" t="s">
        <v>125</v>
      </c>
      <c r="D65" s="94" t="s">
        <v>126</v>
      </c>
      <c r="E65" s="95"/>
      <c r="F65" s="29" t="s">
        <v>6</v>
      </c>
      <c r="G65" s="30">
        <v>15</v>
      </c>
      <c r="H65" s="31">
        <f t="shared" si="7"/>
        <v>0</v>
      </c>
      <c r="I65" s="10">
        <v>10</v>
      </c>
    </row>
    <row r="66" spans="1:9" s="10" customFormat="1" ht="45" customHeight="1" x14ac:dyDescent="0.3">
      <c r="A66" s="28">
        <v>47</v>
      </c>
      <c r="B66" s="58"/>
      <c r="C66" s="53" t="s">
        <v>253</v>
      </c>
      <c r="D66" s="93" t="s">
        <v>258</v>
      </c>
      <c r="E66" s="93"/>
      <c r="F66" s="29" t="s">
        <v>6</v>
      </c>
      <c r="G66" s="30">
        <v>16</v>
      </c>
      <c r="H66" s="31">
        <f t="shared" si="7"/>
        <v>0</v>
      </c>
      <c r="I66" s="10">
        <v>5.5</v>
      </c>
    </row>
    <row r="67" spans="1:9" s="10" customFormat="1" ht="45" customHeight="1" x14ac:dyDescent="0.3">
      <c r="A67" s="28">
        <v>48</v>
      </c>
      <c r="B67" s="58"/>
      <c r="C67" s="53" t="s">
        <v>256</v>
      </c>
      <c r="D67" s="93" t="s">
        <v>257</v>
      </c>
      <c r="E67" s="93"/>
      <c r="F67" s="29" t="s">
        <v>6</v>
      </c>
      <c r="G67" s="30">
        <v>16</v>
      </c>
      <c r="H67" s="31">
        <f t="shared" si="7"/>
        <v>0</v>
      </c>
      <c r="I67" s="10">
        <v>5.5</v>
      </c>
    </row>
    <row r="68" spans="1:9" s="10" customFormat="1" ht="45" customHeight="1" x14ac:dyDescent="0.3">
      <c r="A68" s="28">
        <v>49</v>
      </c>
      <c r="B68" s="57"/>
      <c r="C68" s="53" t="s">
        <v>259</v>
      </c>
      <c r="D68" s="93" t="s">
        <v>260</v>
      </c>
      <c r="E68" s="93"/>
      <c r="F68" s="29" t="s">
        <v>6</v>
      </c>
      <c r="G68" s="36">
        <v>16</v>
      </c>
      <c r="H68" s="31">
        <f t="shared" si="7"/>
        <v>0</v>
      </c>
      <c r="I68" s="10">
        <v>5.5</v>
      </c>
    </row>
    <row r="69" spans="1:9" s="10" customFormat="1" ht="45" customHeight="1" x14ac:dyDescent="0.3">
      <c r="A69" s="28">
        <v>50</v>
      </c>
      <c r="B69" s="57"/>
      <c r="C69" s="53" t="s">
        <v>254</v>
      </c>
      <c r="D69" s="93" t="s">
        <v>255</v>
      </c>
      <c r="E69" s="93"/>
      <c r="F69" s="29" t="s">
        <v>6</v>
      </c>
      <c r="G69" s="36">
        <v>16</v>
      </c>
      <c r="H69" s="31">
        <f t="shared" ref="H69" si="8">G69*B69</f>
        <v>0</v>
      </c>
      <c r="I69" s="10">
        <v>5.5</v>
      </c>
    </row>
    <row r="70" spans="1:9" s="10" customFormat="1" ht="45" customHeight="1" x14ac:dyDescent="0.3">
      <c r="A70" s="28">
        <v>51</v>
      </c>
      <c r="B70" s="57"/>
      <c r="C70" s="53" t="s">
        <v>108</v>
      </c>
      <c r="D70" s="93" t="s">
        <v>147</v>
      </c>
      <c r="E70" s="93"/>
      <c r="F70" s="29" t="s">
        <v>6</v>
      </c>
      <c r="G70" s="36">
        <v>18</v>
      </c>
      <c r="H70" s="31">
        <f>G70*B70</f>
        <v>0</v>
      </c>
      <c r="I70" s="10">
        <v>5.5</v>
      </c>
    </row>
    <row r="71" spans="1:9" s="10" customFormat="1" ht="45" customHeight="1" x14ac:dyDescent="0.3">
      <c r="A71" s="28">
        <v>52</v>
      </c>
      <c r="B71" s="57"/>
      <c r="C71" s="53" t="s">
        <v>139</v>
      </c>
      <c r="D71" s="94" t="s">
        <v>146</v>
      </c>
      <c r="E71" s="95"/>
      <c r="F71" s="29" t="s">
        <v>129</v>
      </c>
      <c r="G71" s="36">
        <v>18</v>
      </c>
      <c r="H71" s="31">
        <f t="shared" si="7"/>
        <v>0</v>
      </c>
      <c r="I71" s="10">
        <v>10</v>
      </c>
    </row>
    <row r="72" spans="1:9" s="10" customFormat="1" ht="81" customHeight="1" x14ac:dyDescent="0.3">
      <c r="A72" s="90" t="s">
        <v>188</v>
      </c>
      <c r="B72" s="88"/>
      <c r="C72" s="88"/>
      <c r="D72" s="88"/>
      <c r="E72" s="88"/>
      <c r="F72" s="88"/>
      <c r="G72" s="88"/>
      <c r="H72" s="89"/>
    </row>
    <row r="73" spans="1:9" s="10" customFormat="1" ht="45" customHeight="1" x14ac:dyDescent="0.3">
      <c r="A73" s="28">
        <v>53</v>
      </c>
      <c r="B73" s="55"/>
      <c r="C73" s="51" t="s">
        <v>12</v>
      </c>
      <c r="D73" s="91" t="s">
        <v>81</v>
      </c>
      <c r="E73" s="91"/>
      <c r="F73" s="29" t="s">
        <v>9</v>
      </c>
      <c r="G73" s="30">
        <v>34</v>
      </c>
      <c r="H73" s="31">
        <f>G73*B73</f>
        <v>0</v>
      </c>
      <c r="I73" s="10">
        <v>5.5</v>
      </c>
    </row>
    <row r="74" spans="1:9" s="10" customFormat="1" ht="45" customHeight="1" x14ac:dyDescent="0.3">
      <c r="A74" s="32">
        <v>54</v>
      </c>
      <c r="B74" s="56"/>
      <c r="C74" s="52" t="s">
        <v>100</v>
      </c>
      <c r="D74" s="92" t="s">
        <v>101</v>
      </c>
      <c r="E74" s="92"/>
      <c r="F74" s="33" t="s">
        <v>84</v>
      </c>
      <c r="G74" s="34">
        <v>35</v>
      </c>
      <c r="H74" s="31">
        <f t="shared" ref="H74:H76" si="9">G74*B74</f>
        <v>0</v>
      </c>
      <c r="I74" s="10">
        <v>5.5</v>
      </c>
    </row>
    <row r="75" spans="1:9" s="10" customFormat="1" ht="45" customHeight="1" x14ac:dyDescent="0.3">
      <c r="A75" s="32">
        <v>55</v>
      </c>
      <c r="B75" s="56"/>
      <c r="C75" s="52" t="s">
        <v>102</v>
      </c>
      <c r="D75" s="92" t="s">
        <v>105</v>
      </c>
      <c r="E75" s="92"/>
      <c r="F75" s="33" t="s">
        <v>84</v>
      </c>
      <c r="G75" s="34">
        <v>35</v>
      </c>
      <c r="H75" s="31">
        <f t="shared" si="9"/>
        <v>0</v>
      </c>
      <c r="I75" s="10">
        <v>5.5</v>
      </c>
    </row>
    <row r="76" spans="1:9" s="10" customFormat="1" ht="45" customHeight="1" x14ac:dyDescent="0.3">
      <c r="A76" s="32">
        <v>56</v>
      </c>
      <c r="B76" s="56"/>
      <c r="C76" s="52" t="s">
        <v>103</v>
      </c>
      <c r="D76" s="92" t="s">
        <v>104</v>
      </c>
      <c r="E76" s="92"/>
      <c r="F76" s="33" t="s">
        <v>9</v>
      </c>
      <c r="G76" s="34">
        <v>36.5</v>
      </c>
      <c r="H76" s="31">
        <f t="shared" si="9"/>
        <v>0</v>
      </c>
      <c r="I76" s="10">
        <v>5.5</v>
      </c>
    </row>
    <row r="77" spans="1:9" s="11" customFormat="1" ht="49.95" customHeight="1" x14ac:dyDescent="0.3">
      <c r="A77" s="90" t="s">
        <v>276</v>
      </c>
      <c r="B77" s="88"/>
      <c r="C77" s="88"/>
      <c r="D77" s="88"/>
      <c r="E77" s="88"/>
      <c r="F77" s="88"/>
      <c r="G77" s="88"/>
      <c r="H77" s="89"/>
    </row>
    <row r="78" spans="1:9" s="10" customFormat="1" ht="45" customHeight="1" x14ac:dyDescent="0.3">
      <c r="A78" s="28">
        <v>57</v>
      </c>
      <c r="B78" s="55"/>
      <c r="C78" s="51" t="s">
        <v>242</v>
      </c>
      <c r="D78" s="91" t="s">
        <v>19</v>
      </c>
      <c r="E78" s="91"/>
      <c r="F78" s="29" t="s">
        <v>6</v>
      </c>
      <c r="G78" s="30">
        <v>20</v>
      </c>
      <c r="H78" s="31">
        <f>G78*B78</f>
        <v>0</v>
      </c>
      <c r="I78" s="10">
        <v>5.5</v>
      </c>
    </row>
    <row r="79" spans="1:9" s="10" customFormat="1" ht="45" customHeight="1" x14ac:dyDescent="0.3">
      <c r="A79" s="32">
        <v>58</v>
      </c>
      <c r="B79" s="56"/>
      <c r="C79" s="52" t="s">
        <v>243</v>
      </c>
      <c r="D79" s="92" t="s">
        <v>20</v>
      </c>
      <c r="E79" s="92"/>
      <c r="F79" s="33" t="s">
        <v>6</v>
      </c>
      <c r="G79" s="34">
        <v>20</v>
      </c>
      <c r="H79" s="31">
        <f t="shared" ref="H79:H82" si="10">G79*B79</f>
        <v>0</v>
      </c>
      <c r="I79" s="10">
        <v>5.5</v>
      </c>
    </row>
    <row r="80" spans="1:9" s="10" customFormat="1" ht="45" customHeight="1" x14ac:dyDescent="0.3">
      <c r="A80" s="28">
        <v>59</v>
      </c>
      <c r="B80" s="56"/>
      <c r="C80" s="52" t="s">
        <v>244</v>
      </c>
      <c r="D80" s="94" t="s">
        <v>277</v>
      </c>
      <c r="E80" s="95"/>
      <c r="F80" s="33" t="s">
        <v>275</v>
      </c>
      <c r="G80" s="34">
        <v>86.5</v>
      </c>
      <c r="H80" s="31">
        <f t="shared" si="10"/>
        <v>0</v>
      </c>
      <c r="I80" s="10">
        <v>5.5</v>
      </c>
    </row>
    <row r="81" spans="1:9" s="10" customFormat="1" ht="45" customHeight="1" x14ac:dyDescent="0.3">
      <c r="A81" s="32">
        <v>60</v>
      </c>
      <c r="B81" s="56"/>
      <c r="C81" s="52" t="s">
        <v>245</v>
      </c>
      <c r="D81" s="92" t="s">
        <v>246</v>
      </c>
      <c r="E81" s="92"/>
      <c r="F81" s="33" t="s">
        <v>6</v>
      </c>
      <c r="G81" s="34">
        <v>20</v>
      </c>
      <c r="H81" s="31">
        <f t="shared" si="10"/>
        <v>0</v>
      </c>
      <c r="I81" s="10">
        <v>5.5</v>
      </c>
    </row>
    <row r="82" spans="1:9" s="10" customFormat="1" ht="45" customHeight="1" x14ac:dyDescent="0.3">
      <c r="A82" s="28">
        <v>61</v>
      </c>
      <c r="B82" s="57"/>
      <c r="C82" s="53" t="s">
        <v>88</v>
      </c>
      <c r="D82" s="93" t="s">
        <v>89</v>
      </c>
      <c r="E82" s="93"/>
      <c r="F82" s="35" t="s">
        <v>6</v>
      </c>
      <c r="G82" s="36">
        <v>3.5</v>
      </c>
      <c r="H82" s="31">
        <f t="shared" si="10"/>
        <v>0</v>
      </c>
      <c r="I82" s="10">
        <v>5.5</v>
      </c>
    </row>
    <row r="83" spans="1:9" s="10" customFormat="1" ht="49.95" customHeight="1" x14ac:dyDescent="0.3">
      <c r="A83" s="139" t="s">
        <v>241</v>
      </c>
      <c r="B83" s="140"/>
      <c r="C83" s="140"/>
      <c r="D83" s="140"/>
      <c r="E83" s="140"/>
      <c r="F83" s="140"/>
      <c r="G83" s="140"/>
      <c r="H83" s="141"/>
    </row>
    <row r="84" spans="1:9" s="10" customFormat="1" ht="49.95" customHeight="1" x14ac:dyDescent="0.3">
      <c r="A84" s="90" t="s">
        <v>189</v>
      </c>
      <c r="B84" s="88"/>
      <c r="C84" s="88"/>
      <c r="D84" s="88"/>
      <c r="E84" s="88"/>
      <c r="F84" s="88"/>
      <c r="G84" s="88"/>
      <c r="H84" s="89"/>
    </row>
    <row r="85" spans="1:9" s="10" customFormat="1" ht="55.05" customHeight="1" x14ac:dyDescent="0.3">
      <c r="A85" s="32">
        <v>62</v>
      </c>
      <c r="B85" s="56"/>
      <c r="C85" s="52" t="s">
        <v>217</v>
      </c>
      <c r="D85" s="92" t="s">
        <v>113</v>
      </c>
      <c r="E85" s="92"/>
      <c r="F85" s="33" t="s">
        <v>84</v>
      </c>
      <c r="G85" s="34">
        <v>70</v>
      </c>
      <c r="H85" s="31">
        <f>G85*B85</f>
        <v>0</v>
      </c>
      <c r="I85" s="10">
        <v>10</v>
      </c>
    </row>
    <row r="86" spans="1:9" s="10" customFormat="1" ht="55.05" customHeight="1" x14ac:dyDescent="0.3">
      <c r="A86" s="32">
        <v>63</v>
      </c>
      <c r="B86" s="56"/>
      <c r="C86" s="52" t="s">
        <v>216</v>
      </c>
      <c r="D86" s="92" t="s">
        <v>112</v>
      </c>
      <c r="E86" s="92"/>
      <c r="F86" s="33" t="s">
        <v>84</v>
      </c>
      <c r="G86" s="34">
        <v>65</v>
      </c>
      <c r="H86" s="31">
        <f t="shared" ref="H86" si="11">G86*B86</f>
        <v>0</v>
      </c>
      <c r="I86" s="10">
        <v>10</v>
      </c>
    </row>
    <row r="87" spans="1:9" s="10" customFormat="1" ht="45" customHeight="1" x14ac:dyDescent="0.3">
      <c r="A87" s="28">
        <v>64</v>
      </c>
      <c r="B87" s="55"/>
      <c r="C87" s="51" t="s">
        <v>8</v>
      </c>
      <c r="D87" s="91" t="s">
        <v>127</v>
      </c>
      <c r="E87" s="91"/>
      <c r="F87" s="33" t="s">
        <v>84</v>
      </c>
      <c r="G87" s="30">
        <v>65</v>
      </c>
      <c r="H87" s="31">
        <f>G87*B87</f>
        <v>0</v>
      </c>
      <c r="I87" s="10">
        <v>10</v>
      </c>
    </row>
    <row r="88" spans="1:9" s="10" customFormat="1" ht="45" customHeight="1" x14ac:dyDescent="0.3">
      <c r="A88" s="32">
        <v>8</v>
      </c>
      <c r="B88" s="57"/>
      <c r="C88" s="53" t="s">
        <v>86</v>
      </c>
      <c r="D88" s="93" t="s">
        <v>87</v>
      </c>
      <c r="E88" s="93"/>
      <c r="F88" s="35" t="s">
        <v>130</v>
      </c>
      <c r="G88" s="36">
        <v>65</v>
      </c>
      <c r="H88" s="31">
        <f t="shared" ref="H88" si="12">G88*B88</f>
        <v>0</v>
      </c>
      <c r="I88" s="10">
        <v>10</v>
      </c>
    </row>
    <row r="89" spans="1:9" s="10" customFormat="1" ht="49.95" customHeight="1" x14ac:dyDescent="0.3">
      <c r="A89" s="90" t="s">
        <v>190</v>
      </c>
      <c r="B89" s="88"/>
      <c r="C89" s="88"/>
      <c r="D89" s="88"/>
      <c r="E89" s="88"/>
      <c r="F89" s="88"/>
      <c r="G89" s="88"/>
      <c r="H89" s="89"/>
    </row>
    <row r="90" spans="1:9" s="10" customFormat="1" ht="45" customHeight="1" x14ac:dyDescent="0.3">
      <c r="A90" s="32">
        <v>65</v>
      </c>
      <c r="B90" s="55"/>
      <c r="C90" s="51" t="s">
        <v>160</v>
      </c>
      <c r="D90" s="94" t="s">
        <v>163</v>
      </c>
      <c r="E90" s="95"/>
      <c r="F90" s="29" t="s">
        <v>129</v>
      </c>
      <c r="G90" s="30">
        <v>26</v>
      </c>
      <c r="H90" s="31">
        <f>G90*B90</f>
        <v>0</v>
      </c>
      <c r="I90" s="10">
        <v>5.5</v>
      </c>
    </row>
    <row r="91" spans="1:9" s="10" customFormat="1" ht="45" customHeight="1" x14ac:dyDescent="0.3">
      <c r="A91" s="28">
        <v>66</v>
      </c>
      <c r="B91" s="55"/>
      <c r="C91" s="51" t="s">
        <v>161</v>
      </c>
      <c r="D91" s="94" t="s">
        <v>164</v>
      </c>
      <c r="E91" s="95"/>
      <c r="F91" s="29" t="s">
        <v>129</v>
      </c>
      <c r="G91" s="30">
        <v>29</v>
      </c>
      <c r="H91" s="31">
        <f>G91*B91</f>
        <v>0</v>
      </c>
      <c r="I91" s="10">
        <v>5.5</v>
      </c>
    </row>
    <row r="92" spans="1:9" s="10" customFormat="1" ht="45" customHeight="1" x14ac:dyDescent="0.3">
      <c r="A92" s="32">
        <v>67</v>
      </c>
      <c r="B92" s="55"/>
      <c r="C92" s="51" t="s">
        <v>162</v>
      </c>
      <c r="D92" s="94" t="s">
        <v>165</v>
      </c>
      <c r="E92" s="95"/>
      <c r="F92" s="29" t="s">
        <v>129</v>
      </c>
      <c r="G92" s="30">
        <v>32</v>
      </c>
      <c r="H92" s="31">
        <f>G92*B92</f>
        <v>0</v>
      </c>
      <c r="I92" s="10">
        <v>5.5</v>
      </c>
    </row>
    <row r="93" spans="1:9" s="10" customFormat="1" ht="45" customHeight="1" x14ac:dyDescent="0.3">
      <c r="A93" s="28">
        <v>68</v>
      </c>
      <c r="B93" s="56"/>
      <c r="C93" s="52" t="s">
        <v>278</v>
      </c>
      <c r="D93" s="92" t="s">
        <v>279</v>
      </c>
      <c r="E93" s="92"/>
      <c r="F93" s="33" t="s">
        <v>84</v>
      </c>
      <c r="G93" s="34">
        <v>70</v>
      </c>
      <c r="H93" s="31">
        <f t="shared" ref="H93" si="13">G93*B93</f>
        <v>0</v>
      </c>
      <c r="I93" s="10">
        <v>10</v>
      </c>
    </row>
    <row r="94" spans="1:9" s="10" customFormat="1" ht="45" customHeight="1" x14ac:dyDescent="0.3">
      <c r="A94" s="32">
        <v>69</v>
      </c>
      <c r="B94" s="56"/>
      <c r="C94" s="52" t="s">
        <v>313</v>
      </c>
      <c r="D94" s="92" t="s">
        <v>314</v>
      </c>
      <c r="E94" s="92"/>
      <c r="F94" s="33" t="s">
        <v>84</v>
      </c>
      <c r="G94" s="34">
        <v>46</v>
      </c>
      <c r="H94" s="31">
        <f>G94*B94</f>
        <v>0</v>
      </c>
      <c r="I94" s="10">
        <v>10</v>
      </c>
    </row>
    <row r="95" spans="1:9" s="10" customFormat="1" ht="45" customHeight="1" x14ac:dyDescent="0.3">
      <c r="A95" s="28">
        <v>70</v>
      </c>
      <c r="B95" s="56"/>
      <c r="C95" s="52" t="s">
        <v>158</v>
      </c>
      <c r="D95" s="92" t="s">
        <v>159</v>
      </c>
      <c r="E95" s="92"/>
      <c r="F95" s="33" t="s">
        <v>84</v>
      </c>
      <c r="G95" s="34">
        <v>36</v>
      </c>
      <c r="H95" s="31">
        <f>G95*B95</f>
        <v>0</v>
      </c>
      <c r="I95" s="10">
        <v>10</v>
      </c>
    </row>
    <row r="96" spans="1:9" s="10" customFormat="1" ht="45" customHeight="1" x14ac:dyDescent="0.3">
      <c r="A96" s="32">
        <v>71</v>
      </c>
      <c r="B96" s="56"/>
      <c r="C96" s="52" t="s">
        <v>317</v>
      </c>
      <c r="D96" s="92" t="s">
        <v>280</v>
      </c>
      <c r="E96" s="92"/>
      <c r="F96" s="33" t="s">
        <v>6</v>
      </c>
      <c r="G96" s="34">
        <v>39.5</v>
      </c>
      <c r="H96" s="31">
        <f>G96*B96</f>
        <v>0</v>
      </c>
      <c r="I96" s="10">
        <v>5.5</v>
      </c>
    </row>
    <row r="97" spans="1:9" s="10" customFormat="1" ht="45" customHeight="1" x14ac:dyDescent="0.3">
      <c r="A97" s="28">
        <v>72</v>
      </c>
      <c r="B97" s="55"/>
      <c r="C97" s="51" t="s">
        <v>281</v>
      </c>
      <c r="D97" s="91" t="s">
        <v>282</v>
      </c>
      <c r="E97" s="91"/>
      <c r="F97" s="29" t="s">
        <v>6</v>
      </c>
      <c r="G97" s="30">
        <v>31.5</v>
      </c>
      <c r="H97" s="31">
        <f>G97*B97</f>
        <v>0</v>
      </c>
      <c r="I97" s="10">
        <v>5.5</v>
      </c>
    </row>
    <row r="98" spans="1:9" s="10" customFormat="1" ht="45" customHeight="1" x14ac:dyDescent="0.3">
      <c r="A98" s="32">
        <v>73</v>
      </c>
      <c r="B98" s="55"/>
      <c r="C98" s="51" t="s">
        <v>218</v>
      </c>
      <c r="D98" s="91" t="s">
        <v>140</v>
      </c>
      <c r="E98" s="91"/>
      <c r="F98" s="29" t="s">
        <v>9</v>
      </c>
      <c r="G98" s="30">
        <v>80</v>
      </c>
      <c r="H98" s="31">
        <f t="shared" ref="H98:H99" si="14">G98*B98</f>
        <v>0</v>
      </c>
      <c r="I98" s="10">
        <v>10</v>
      </c>
    </row>
    <row r="99" spans="1:9" s="10" customFormat="1" ht="45" customHeight="1" x14ac:dyDescent="0.3">
      <c r="A99" s="28">
        <v>74</v>
      </c>
      <c r="B99" s="57"/>
      <c r="C99" s="53" t="s">
        <v>311</v>
      </c>
      <c r="D99" s="93" t="s">
        <v>111</v>
      </c>
      <c r="E99" s="93"/>
      <c r="F99" s="35" t="s">
        <v>9</v>
      </c>
      <c r="G99" s="36">
        <v>115</v>
      </c>
      <c r="H99" s="31">
        <f t="shared" si="14"/>
        <v>0</v>
      </c>
      <c r="I99" s="10">
        <v>10</v>
      </c>
    </row>
    <row r="100" spans="1:9" s="10" customFormat="1" ht="45" customHeight="1" x14ac:dyDescent="0.3">
      <c r="A100" s="32">
        <v>75</v>
      </c>
      <c r="B100" s="56"/>
      <c r="C100" s="52" t="s">
        <v>283</v>
      </c>
      <c r="D100" s="92" t="s">
        <v>284</v>
      </c>
      <c r="E100" s="92"/>
      <c r="F100" s="33" t="s">
        <v>9</v>
      </c>
      <c r="G100" s="34">
        <v>85</v>
      </c>
      <c r="H100" s="31">
        <f t="shared" ref="H100" si="15">G100*B100</f>
        <v>0</v>
      </c>
      <c r="I100" s="10">
        <v>10</v>
      </c>
    </row>
    <row r="101" spans="1:9" s="10" customFormat="1" ht="49.95" customHeight="1" x14ac:dyDescent="0.3">
      <c r="A101" s="90" t="s">
        <v>191</v>
      </c>
      <c r="B101" s="88"/>
      <c r="C101" s="88"/>
      <c r="D101" s="88"/>
      <c r="E101" s="88"/>
      <c r="F101" s="88"/>
      <c r="G101" s="88"/>
      <c r="H101" s="89"/>
    </row>
    <row r="102" spans="1:9" s="10" customFormat="1" ht="45" customHeight="1" x14ac:dyDescent="0.3">
      <c r="A102" s="32">
        <v>76</v>
      </c>
      <c r="B102" s="56"/>
      <c r="C102" s="52" t="s">
        <v>93</v>
      </c>
      <c r="D102" s="92" t="s">
        <v>78</v>
      </c>
      <c r="E102" s="92"/>
      <c r="F102" s="33" t="s">
        <v>9</v>
      </c>
      <c r="G102" s="34">
        <v>65</v>
      </c>
      <c r="H102" s="31">
        <f t="shared" ref="H102:H103" si="16">G102*B102</f>
        <v>0</v>
      </c>
      <c r="I102" s="10">
        <v>10</v>
      </c>
    </row>
    <row r="103" spans="1:9" s="10" customFormat="1" ht="45" customHeight="1" x14ac:dyDescent="0.3">
      <c r="A103" s="32">
        <v>77</v>
      </c>
      <c r="B103" s="58"/>
      <c r="C103" s="52" t="s">
        <v>79</v>
      </c>
      <c r="D103" s="92" t="s">
        <v>80</v>
      </c>
      <c r="E103" s="92"/>
      <c r="F103" s="33" t="s">
        <v>9</v>
      </c>
      <c r="G103" s="34">
        <v>70</v>
      </c>
      <c r="H103" s="31">
        <f t="shared" si="16"/>
        <v>0</v>
      </c>
      <c r="I103" s="10">
        <v>10</v>
      </c>
    </row>
    <row r="104" spans="1:9" s="10" customFormat="1" ht="45" customHeight="1" x14ac:dyDescent="0.3">
      <c r="A104" s="28">
        <v>78</v>
      </c>
      <c r="B104" s="55"/>
      <c r="C104" s="51" t="s">
        <v>82</v>
      </c>
      <c r="D104" s="91" t="s">
        <v>83</v>
      </c>
      <c r="E104" s="91"/>
      <c r="F104" s="29" t="s">
        <v>9</v>
      </c>
      <c r="G104" s="30">
        <v>72</v>
      </c>
      <c r="H104" s="31">
        <f>G104*B104</f>
        <v>0</v>
      </c>
      <c r="I104" s="10">
        <v>10</v>
      </c>
    </row>
    <row r="105" spans="1:9" s="10" customFormat="1" ht="49.95" customHeight="1" x14ac:dyDescent="0.3">
      <c r="A105" s="130" t="s">
        <v>128</v>
      </c>
      <c r="B105" s="131"/>
      <c r="C105" s="131"/>
      <c r="D105" s="131"/>
      <c r="E105" s="131"/>
      <c r="F105" s="131"/>
      <c r="G105" s="131"/>
      <c r="H105" s="132"/>
    </row>
    <row r="106" spans="1:9" s="10" customFormat="1" ht="49.95" customHeight="1" x14ac:dyDescent="0.3">
      <c r="A106" s="90" t="s">
        <v>197</v>
      </c>
      <c r="B106" s="88"/>
      <c r="C106" s="88"/>
      <c r="D106" s="88"/>
      <c r="E106" s="88"/>
      <c r="F106" s="88"/>
      <c r="G106" s="88"/>
      <c r="H106" s="89"/>
    </row>
    <row r="107" spans="1:9" s="10" customFormat="1" ht="45" customHeight="1" x14ac:dyDescent="0.3">
      <c r="A107" s="32">
        <v>79</v>
      </c>
      <c r="B107" s="56"/>
      <c r="C107" s="52" t="s">
        <v>285</v>
      </c>
      <c r="D107" s="92" t="s">
        <v>286</v>
      </c>
      <c r="E107" s="92"/>
      <c r="F107" s="33" t="s">
        <v>6</v>
      </c>
      <c r="G107" s="34">
        <v>49</v>
      </c>
      <c r="H107" s="37">
        <f>G107*B107</f>
        <v>0</v>
      </c>
      <c r="I107" s="10">
        <v>20</v>
      </c>
    </row>
    <row r="108" spans="1:9" s="10" customFormat="1" ht="45" customHeight="1" x14ac:dyDescent="0.3">
      <c r="A108" s="38">
        <v>80</v>
      </c>
      <c r="B108" s="57"/>
      <c r="C108" s="53" t="s">
        <v>36</v>
      </c>
      <c r="D108" s="93" t="s">
        <v>36</v>
      </c>
      <c r="E108" s="93"/>
      <c r="F108" s="35" t="s">
        <v>6</v>
      </c>
      <c r="G108" s="36">
        <v>59</v>
      </c>
      <c r="H108" s="37">
        <f t="shared" ref="H108:H111" si="17">G108*B108</f>
        <v>0</v>
      </c>
      <c r="I108" s="10">
        <v>20</v>
      </c>
    </row>
    <row r="109" spans="1:9" s="10" customFormat="1" ht="45" customHeight="1" x14ac:dyDescent="0.3">
      <c r="A109" s="32">
        <v>81</v>
      </c>
      <c r="B109" s="57"/>
      <c r="C109" s="53" t="s">
        <v>289</v>
      </c>
      <c r="D109" s="94" t="s">
        <v>132</v>
      </c>
      <c r="E109" s="95"/>
      <c r="F109" s="35" t="s">
        <v>129</v>
      </c>
      <c r="G109" s="36">
        <v>21</v>
      </c>
      <c r="H109" s="37">
        <f t="shared" si="17"/>
        <v>0</v>
      </c>
      <c r="I109" s="10">
        <v>20</v>
      </c>
    </row>
    <row r="110" spans="1:9" s="10" customFormat="1" ht="45" customHeight="1" x14ac:dyDescent="0.3">
      <c r="A110" s="38">
        <v>82</v>
      </c>
      <c r="B110" s="57"/>
      <c r="C110" s="53" t="s">
        <v>288</v>
      </c>
      <c r="D110" s="94" t="s">
        <v>133</v>
      </c>
      <c r="E110" s="95"/>
      <c r="F110" s="35" t="s">
        <v>129</v>
      </c>
      <c r="G110" s="36">
        <v>21</v>
      </c>
      <c r="H110" s="37">
        <f t="shared" si="17"/>
        <v>0</v>
      </c>
      <c r="I110" s="10">
        <v>20</v>
      </c>
    </row>
    <row r="111" spans="1:9" s="10" customFormat="1" ht="45" customHeight="1" x14ac:dyDescent="0.3">
      <c r="A111" s="32">
        <v>83</v>
      </c>
      <c r="B111" s="57"/>
      <c r="C111" s="53" t="s">
        <v>287</v>
      </c>
      <c r="D111" s="94" t="s">
        <v>134</v>
      </c>
      <c r="E111" s="95"/>
      <c r="F111" s="35" t="s">
        <v>129</v>
      </c>
      <c r="G111" s="36">
        <v>21</v>
      </c>
      <c r="H111" s="37">
        <f t="shared" si="17"/>
        <v>0</v>
      </c>
      <c r="I111" s="10">
        <v>20</v>
      </c>
    </row>
    <row r="112" spans="1:9" s="10" customFormat="1" ht="49.95" customHeight="1" x14ac:dyDescent="0.3">
      <c r="A112" s="90" t="s">
        <v>192</v>
      </c>
      <c r="B112" s="88"/>
      <c r="C112" s="88"/>
      <c r="D112" s="88"/>
      <c r="E112" s="88"/>
      <c r="F112" s="88"/>
      <c r="G112" s="88"/>
      <c r="H112" s="89"/>
    </row>
    <row r="113" spans="1:9" s="10" customFormat="1" ht="45" customHeight="1" x14ac:dyDescent="0.3">
      <c r="A113" s="28">
        <v>84</v>
      </c>
      <c r="B113" s="55"/>
      <c r="C113" s="51" t="s">
        <v>290</v>
      </c>
      <c r="D113" s="91" t="s">
        <v>292</v>
      </c>
      <c r="E113" s="91"/>
      <c r="F113" s="29" t="s">
        <v>6</v>
      </c>
      <c r="G113" s="30">
        <v>15</v>
      </c>
      <c r="H113" s="31">
        <f>G113*B113</f>
        <v>0</v>
      </c>
      <c r="I113" s="10">
        <v>20</v>
      </c>
    </row>
    <row r="114" spans="1:9" s="10" customFormat="1" ht="45" customHeight="1" x14ac:dyDescent="0.3">
      <c r="A114" s="28">
        <v>85</v>
      </c>
      <c r="B114" s="55"/>
      <c r="C114" s="51" t="s">
        <v>291</v>
      </c>
      <c r="D114" s="94" t="s">
        <v>293</v>
      </c>
      <c r="E114" s="95"/>
      <c r="F114" s="70" t="s">
        <v>129</v>
      </c>
      <c r="G114" s="30">
        <v>16</v>
      </c>
      <c r="H114" s="31">
        <f t="shared" ref="H114:H116" si="18">G114*B114</f>
        <v>0</v>
      </c>
      <c r="I114" s="10">
        <v>20</v>
      </c>
    </row>
    <row r="115" spans="1:9" s="10" customFormat="1" ht="45" customHeight="1" x14ac:dyDescent="0.3">
      <c r="A115" s="28">
        <v>86</v>
      </c>
      <c r="B115" s="56"/>
      <c r="C115" s="52" t="s">
        <v>318</v>
      </c>
      <c r="D115" s="92" t="s">
        <v>294</v>
      </c>
      <c r="E115" s="92"/>
      <c r="F115" s="33" t="s">
        <v>6</v>
      </c>
      <c r="G115" s="34">
        <v>17</v>
      </c>
      <c r="H115" s="31">
        <f t="shared" si="18"/>
        <v>0</v>
      </c>
      <c r="I115" s="10">
        <v>20</v>
      </c>
    </row>
    <row r="116" spans="1:9" s="10" customFormat="1" ht="45" customHeight="1" x14ac:dyDescent="0.3">
      <c r="A116" s="28">
        <v>87</v>
      </c>
      <c r="B116" s="57"/>
      <c r="C116" s="53" t="s">
        <v>319</v>
      </c>
      <c r="D116" s="93" t="s">
        <v>295</v>
      </c>
      <c r="E116" s="93"/>
      <c r="F116" s="35" t="s">
        <v>6</v>
      </c>
      <c r="G116" s="36">
        <v>15</v>
      </c>
      <c r="H116" s="31">
        <f t="shared" si="18"/>
        <v>0</v>
      </c>
      <c r="I116" s="10">
        <v>20</v>
      </c>
    </row>
    <row r="117" spans="1:9" s="10" customFormat="1" ht="49.95" customHeight="1" x14ac:dyDescent="0.3">
      <c r="A117" s="87" t="s">
        <v>238</v>
      </c>
      <c r="B117" s="88"/>
      <c r="C117" s="88"/>
      <c r="D117" s="88"/>
      <c r="E117" s="88"/>
      <c r="F117" s="88"/>
      <c r="G117" s="88"/>
      <c r="H117" s="89"/>
    </row>
    <row r="118" spans="1:9" s="10" customFormat="1" ht="45" customHeight="1" x14ac:dyDescent="0.3">
      <c r="A118" s="32">
        <v>88</v>
      </c>
      <c r="B118" s="56"/>
      <c r="C118" s="52" t="s">
        <v>32</v>
      </c>
      <c r="D118" s="92" t="s">
        <v>33</v>
      </c>
      <c r="E118" s="92"/>
      <c r="F118" s="33" t="s">
        <v>6</v>
      </c>
      <c r="G118" s="34">
        <v>27.9</v>
      </c>
      <c r="H118" s="31">
        <f>G118*B118</f>
        <v>0</v>
      </c>
      <c r="I118" s="10">
        <v>20</v>
      </c>
    </row>
    <row r="119" spans="1:9" s="10" customFormat="1" ht="45" customHeight="1" x14ac:dyDescent="0.3">
      <c r="A119" s="32">
        <v>89</v>
      </c>
      <c r="B119" s="58"/>
      <c r="C119" s="52" t="s">
        <v>34</v>
      </c>
      <c r="D119" s="92" t="s">
        <v>35</v>
      </c>
      <c r="E119" s="92"/>
      <c r="F119" s="33" t="s">
        <v>6</v>
      </c>
      <c r="G119" s="34">
        <v>155</v>
      </c>
      <c r="H119" s="31">
        <f>G119*B119</f>
        <v>0</v>
      </c>
      <c r="I119" s="10">
        <v>20</v>
      </c>
    </row>
    <row r="120" spans="1:9" s="10" customFormat="1" ht="45" customHeight="1" x14ac:dyDescent="0.3">
      <c r="A120" s="32">
        <v>90</v>
      </c>
      <c r="B120" s="55"/>
      <c r="C120" s="51" t="s">
        <v>30</v>
      </c>
      <c r="D120" s="91" t="s">
        <v>30</v>
      </c>
      <c r="E120" s="91"/>
      <c r="F120" s="29" t="s">
        <v>6</v>
      </c>
      <c r="G120" s="30">
        <v>39.5</v>
      </c>
      <c r="H120" s="31">
        <f>G120*B120</f>
        <v>0</v>
      </c>
      <c r="I120" s="10">
        <v>20</v>
      </c>
    </row>
    <row r="121" spans="1:9" s="10" customFormat="1" ht="45" customHeight="1" x14ac:dyDescent="0.3">
      <c r="A121" s="32">
        <v>91</v>
      </c>
      <c r="B121" s="56"/>
      <c r="C121" s="52" t="s">
        <v>31</v>
      </c>
      <c r="D121" s="92" t="s">
        <v>31</v>
      </c>
      <c r="E121" s="92"/>
      <c r="F121" s="33" t="s">
        <v>6</v>
      </c>
      <c r="G121" s="34">
        <v>225</v>
      </c>
      <c r="H121" s="31">
        <f t="shared" ref="H121:H122" si="19">G121*B121</f>
        <v>0</v>
      </c>
      <c r="I121" s="10">
        <v>20</v>
      </c>
    </row>
    <row r="122" spans="1:9" s="10" customFormat="1" ht="45" customHeight="1" x14ac:dyDescent="0.3">
      <c r="A122" s="32">
        <v>92</v>
      </c>
      <c r="B122" s="55"/>
      <c r="C122" s="51" t="s">
        <v>296</v>
      </c>
      <c r="D122" s="94" t="s">
        <v>296</v>
      </c>
      <c r="E122" s="95"/>
      <c r="F122" s="33" t="s">
        <v>6</v>
      </c>
      <c r="G122" s="30">
        <v>18</v>
      </c>
      <c r="H122" s="31">
        <f t="shared" si="19"/>
        <v>0</v>
      </c>
      <c r="I122" s="10">
        <v>20</v>
      </c>
    </row>
    <row r="123" spans="1:9" s="10" customFormat="1" ht="49.95" customHeight="1" x14ac:dyDescent="0.3">
      <c r="A123" s="130" t="s">
        <v>193</v>
      </c>
      <c r="B123" s="131"/>
      <c r="C123" s="131"/>
      <c r="D123" s="131"/>
      <c r="E123" s="131"/>
      <c r="F123" s="131"/>
      <c r="G123" s="131"/>
      <c r="H123" s="132"/>
    </row>
    <row r="124" spans="1:9" s="10" customFormat="1" ht="49.95" customHeight="1" x14ac:dyDescent="0.3">
      <c r="A124" s="90" t="s">
        <v>239</v>
      </c>
      <c r="B124" s="88"/>
      <c r="C124" s="88"/>
      <c r="D124" s="88"/>
      <c r="E124" s="88"/>
      <c r="F124" s="88"/>
      <c r="G124" s="88"/>
      <c r="H124" s="89"/>
    </row>
    <row r="125" spans="1:9" s="10" customFormat="1" ht="45" customHeight="1" x14ac:dyDescent="0.3">
      <c r="A125" s="28">
        <v>93</v>
      </c>
      <c r="B125" s="56"/>
      <c r="C125" s="52" t="s">
        <v>25</v>
      </c>
      <c r="D125" s="92" t="s">
        <v>26</v>
      </c>
      <c r="E125" s="92"/>
      <c r="F125" s="33" t="s">
        <v>6</v>
      </c>
      <c r="G125" s="34">
        <v>32</v>
      </c>
      <c r="H125" s="31">
        <f t="shared" ref="H125:H141" si="20">G125*B125</f>
        <v>0</v>
      </c>
      <c r="I125" s="10">
        <v>5.5</v>
      </c>
    </row>
    <row r="126" spans="1:9" s="10" customFormat="1" ht="45" customHeight="1" x14ac:dyDescent="0.3">
      <c r="A126" s="28">
        <v>94</v>
      </c>
      <c r="B126" s="55"/>
      <c r="C126" s="51" t="s">
        <v>219</v>
      </c>
      <c r="D126" s="91" t="s">
        <v>70</v>
      </c>
      <c r="E126" s="91"/>
      <c r="F126" s="29" t="s">
        <v>6</v>
      </c>
      <c r="G126" s="30">
        <v>3</v>
      </c>
      <c r="H126" s="31">
        <f>G126*B126</f>
        <v>0</v>
      </c>
      <c r="I126" s="10">
        <v>5.5</v>
      </c>
    </row>
    <row r="127" spans="1:9" s="10" customFormat="1" ht="45" customHeight="1" x14ac:dyDescent="0.3">
      <c r="A127" s="28">
        <v>95</v>
      </c>
      <c r="B127" s="56"/>
      <c r="C127" s="52" t="s">
        <v>23</v>
      </c>
      <c r="D127" s="92" t="s">
        <v>24</v>
      </c>
      <c r="E127" s="92"/>
      <c r="F127" s="33" t="s">
        <v>6</v>
      </c>
      <c r="G127" s="34">
        <v>32</v>
      </c>
      <c r="H127" s="31">
        <f>G127*B127</f>
        <v>0</v>
      </c>
      <c r="I127" s="10">
        <v>5.5</v>
      </c>
    </row>
    <row r="128" spans="1:9" s="10" customFormat="1" ht="45" customHeight="1" x14ac:dyDescent="0.3">
      <c r="A128" s="28">
        <v>96</v>
      </c>
      <c r="B128" s="56"/>
      <c r="C128" s="52" t="s">
        <v>68</v>
      </c>
      <c r="D128" s="92" t="s">
        <v>91</v>
      </c>
      <c r="E128" s="92"/>
      <c r="F128" s="33" t="s">
        <v>6</v>
      </c>
      <c r="G128" s="34">
        <v>26</v>
      </c>
      <c r="H128" s="31">
        <f>G128*B128</f>
        <v>0</v>
      </c>
      <c r="I128" s="10">
        <v>5.5</v>
      </c>
    </row>
    <row r="129" spans="1:9" s="10" customFormat="1" ht="45" customHeight="1" x14ac:dyDescent="0.3">
      <c r="A129" s="28">
        <v>97</v>
      </c>
      <c r="B129" s="56"/>
      <c r="C129" s="52" t="s">
        <v>21</v>
      </c>
      <c r="D129" s="92" t="s">
        <v>22</v>
      </c>
      <c r="E129" s="92"/>
      <c r="F129" s="33" t="s">
        <v>6</v>
      </c>
      <c r="G129" s="34">
        <v>22</v>
      </c>
      <c r="H129" s="31">
        <f>G129*B129</f>
        <v>0</v>
      </c>
      <c r="I129" s="10">
        <v>5.5</v>
      </c>
    </row>
    <row r="130" spans="1:9" s="10" customFormat="1" ht="45" customHeight="1" x14ac:dyDescent="0.3">
      <c r="A130" s="28">
        <v>98</v>
      </c>
      <c r="B130" s="56"/>
      <c r="C130" s="52" t="s">
        <v>220</v>
      </c>
      <c r="D130" s="92" t="s">
        <v>71</v>
      </c>
      <c r="E130" s="92"/>
      <c r="F130" s="33" t="s">
        <v>6</v>
      </c>
      <c r="G130" s="34">
        <v>2.5</v>
      </c>
      <c r="H130" s="31">
        <f>G130*B130</f>
        <v>0</v>
      </c>
      <c r="I130" s="10">
        <v>5.5</v>
      </c>
    </row>
    <row r="131" spans="1:9" s="10" customFormat="1" ht="45" customHeight="1" x14ac:dyDescent="0.3">
      <c r="A131" s="28">
        <v>99</v>
      </c>
      <c r="B131" s="56"/>
      <c r="C131" s="52" t="s">
        <v>175</v>
      </c>
      <c r="D131" s="92" t="s">
        <v>69</v>
      </c>
      <c r="E131" s="92"/>
      <c r="F131" s="33" t="s">
        <v>6</v>
      </c>
      <c r="G131" s="34">
        <v>42</v>
      </c>
      <c r="H131" s="31">
        <f t="shared" si="20"/>
        <v>0</v>
      </c>
      <c r="I131" s="10">
        <v>5.5</v>
      </c>
    </row>
    <row r="132" spans="1:9" s="10" customFormat="1" ht="45" customHeight="1" x14ac:dyDescent="0.3">
      <c r="A132" s="28">
        <v>100</v>
      </c>
      <c r="B132" s="56"/>
      <c r="C132" s="52" t="s">
        <v>221</v>
      </c>
      <c r="D132" s="94" t="s">
        <v>117</v>
      </c>
      <c r="E132" s="95"/>
      <c r="F132" s="33" t="s">
        <v>6</v>
      </c>
      <c r="G132" s="34">
        <v>3.5</v>
      </c>
      <c r="H132" s="31">
        <f>G132*B132</f>
        <v>0</v>
      </c>
      <c r="I132" s="10">
        <v>5.5</v>
      </c>
    </row>
    <row r="133" spans="1:9" s="10" customFormat="1" ht="45" customHeight="1" x14ac:dyDescent="0.3">
      <c r="A133" s="28">
        <v>101</v>
      </c>
      <c r="B133" s="57"/>
      <c r="C133" s="53" t="s">
        <v>115</v>
      </c>
      <c r="D133" s="94" t="s">
        <v>116</v>
      </c>
      <c r="E133" s="95"/>
      <c r="F133" s="35" t="s">
        <v>6</v>
      </c>
      <c r="G133" s="36">
        <v>38</v>
      </c>
      <c r="H133" s="31">
        <f t="shared" si="20"/>
        <v>0</v>
      </c>
      <c r="I133" s="10">
        <v>5.5</v>
      </c>
    </row>
    <row r="134" spans="1:9" s="10" customFormat="1" ht="45" customHeight="1" x14ac:dyDescent="0.3">
      <c r="A134" s="28">
        <v>102</v>
      </c>
      <c r="B134" s="56"/>
      <c r="C134" s="52" t="s">
        <v>27</v>
      </c>
      <c r="D134" s="92" t="s">
        <v>27</v>
      </c>
      <c r="E134" s="92"/>
      <c r="F134" s="33" t="s">
        <v>6</v>
      </c>
      <c r="G134" s="34">
        <v>36</v>
      </c>
      <c r="H134" s="31">
        <f t="shared" si="20"/>
        <v>0</v>
      </c>
      <c r="I134" s="10">
        <v>5.5</v>
      </c>
    </row>
    <row r="135" spans="1:9" s="10" customFormat="1" ht="45" customHeight="1" x14ac:dyDescent="0.3">
      <c r="A135" s="28">
        <v>103</v>
      </c>
      <c r="B135" s="56"/>
      <c r="C135" s="52" t="s">
        <v>28</v>
      </c>
      <c r="D135" s="92" t="s">
        <v>28</v>
      </c>
      <c r="E135" s="92"/>
      <c r="F135" s="33" t="s">
        <v>6</v>
      </c>
      <c r="G135" s="34">
        <v>36</v>
      </c>
      <c r="H135" s="31">
        <f t="shared" si="20"/>
        <v>0</v>
      </c>
      <c r="I135" s="10">
        <v>5.5</v>
      </c>
    </row>
    <row r="136" spans="1:9" s="10" customFormat="1" ht="45" customHeight="1" x14ac:dyDescent="0.3">
      <c r="A136" s="28">
        <v>104</v>
      </c>
      <c r="B136" s="56"/>
      <c r="C136" s="52" t="s">
        <v>320</v>
      </c>
      <c r="D136" s="92" t="s">
        <v>321</v>
      </c>
      <c r="E136" s="92"/>
      <c r="F136" s="33" t="s">
        <v>6</v>
      </c>
      <c r="G136" s="34">
        <v>5</v>
      </c>
      <c r="H136" s="31">
        <f t="shared" si="20"/>
        <v>0</v>
      </c>
      <c r="I136" s="10">
        <v>5.5</v>
      </c>
    </row>
    <row r="137" spans="1:9" s="10" customFormat="1" ht="45" customHeight="1" x14ac:dyDescent="0.3">
      <c r="A137" s="28">
        <v>105</v>
      </c>
      <c r="B137" s="56"/>
      <c r="C137" s="52" t="s">
        <v>297</v>
      </c>
      <c r="D137" s="92" t="s">
        <v>297</v>
      </c>
      <c r="E137" s="92"/>
      <c r="F137" s="33" t="s">
        <v>6</v>
      </c>
      <c r="G137" s="34">
        <v>54</v>
      </c>
      <c r="H137" s="31">
        <f t="shared" ref="H137:H139" si="21">G137*B137</f>
        <v>0</v>
      </c>
      <c r="I137" s="10">
        <v>5.5</v>
      </c>
    </row>
    <row r="138" spans="1:9" s="10" customFormat="1" ht="45" customHeight="1" x14ac:dyDescent="0.3">
      <c r="A138" s="28">
        <v>106</v>
      </c>
      <c r="B138" s="56"/>
      <c r="C138" s="52" t="s">
        <v>322</v>
      </c>
      <c r="D138" s="92" t="s">
        <v>323</v>
      </c>
      <c r="E138" s="92"/>
      <c r="F138" s="33" t="s">
        <v>6</v>
      </c>
      <c r="G138" s="34">
        <v>5</v>
      </c>
      <c r="H138" s="31">
        <f t="shared" si="21"/>
        <v>0</v>
      </c>
      <c r="I138" s="10">
        <v>5.5</v>
      </c>
    </row>
    <row r="139" spans="1:9" s="10" customFormat="1" ht="45" customHeight="1" x14ac:dyDescent="0.3">
      <c r="A139" s="28">
        <v>107</v>
      </c>
      <c r="B139" s="56"/>
      <c r="C139" s="52" t="s">
        <v>298</v>
      </c>
      <c r="D139" s="92" t="s">
        <v>298</v>
      </c>
      <c r="E139" s="92"/>
      <c r="F139" s="33" t="s">
        <v>6</v>
      </c>
      <c r="G139" s="34">
        <v>54</v>
      </c>
      <c r="H139" s="31">
        <f t="shared" si="21"/>
        <v>0</v>
      </c>
      <c r="I139" s="10">
        <v>5.5</v>
      </c>
    </row>
    <row r="140" spans="1:9" s="10" customFormat="1" ht="45" customHeight="1" x14ac:dyDescent="0.3">
      <c r="A140" s="28">
        <v>108</v>
      </c>
      <c r="B140" s="56"/>
      <c r="C140" s="52" t="s">
        <v>168</v>
      </c>
      <c r="D140" s="92" t="s">
        <v>72</v>
      </c>
      <c r="E140" s="92"/>
      <c r="F140" s="33" t="s">
        <v>6</v>
      </c>
      <c r="G140" s="34">
        <v>41</v>
      </c>
      <c r="H140" s="31">
        <f t="shared" si="20"/>
        <v>0</v>
      </c>
      <c r="I140" s="10">
        <v>5.5</v>
      </c>
    </row>
    <row r="141" spans="1:9" s="10" customFormat="1" ht="45" customHeight="1" x14ac:dyDescent="0.3">
      <c r="A141" s="28">
        <v>109</v>
      </c>
      <c r="B141" s="57"/>
      <c r="C141" s="53" t="s">
        <v>169</v>
      </c>
      <c r="D141" s="93" t="s">
        <v>73</v>
      </c>
      <c r="E141" s="93"/>
      <c r="F141" s="35" t="s">
        <v>6</v>
      </c>
      <c r="G141" s="36">
        <v>39</v>
      </c>
      <c r="H141" s="31">
        <f t="shared" si="20"/>
        <v>0</v>
      </c>
      <c r="I141" s="10">
        <v>5.5</v>
      </c>
    </row>
    <row r="142" spans="1:9" s="10" customFormat="1" ht="45" customHeight="1" x14ac:dyDescent="0.3">
      <c r="A142" s="28">
        <v>5</v>
      </c>
      <c r="B142" s="56"/>
      <c r="C142" s="52" t="s">
        <v>299</v>
      </c>
      <c r="D142" s="94" t="s">
        <v>302</v>
      </c>
      <c r="E142" s="95"/>
      <c r="F142" s="33" t="s">
        <v>6</v>
      </c>
      <c r="G142" s="34">
        <v>7</v>
      </c>
      <c r="H142" s="31">
        <f>G142*B142</f>
        <v>0</v>
      </c>
      <c r="I142" s="10">
        <v>5.5</v>
      </c>
    </row>
    <row r="143" spans="1:9" s="10" customFormat="1" ht="45" customHeight="1" x14ac:dyDescent="0.3">
      <c r="A143" s="28">
        <v>6</v>
      </c>
      <c r="B143" s="56"/>
      <c r="C143" s="52" t="s">
        <v>300</v>
      </c>
      <c r="D143" s="94" t="s">
        <v>301</v>
      </c>
      <c r="E143" s="95"/>
      <c r="F143" s="33" t="s">
        <v>6</v>
      </c>
      <c r="G143" s="34">
        <v>7</v>
      </c>
      <c r="H143" s="31">
        <f>G143*B143</f>
        <v>0</v>
      </c>
      <c r="I143" s="10">
        <v>5.5</v>
      </c>
    </row>
    <row r="144" spans="1:9" s="10" customFormat="1" ht="49.95" customHeight="1" x14ac:dyDescent="0.3">
      <c r="A144" s="90" t="s">
        <v>195</v>
      </c>
      <c r="B144" s="88"/>
      <c r="C144" s="88"/>
      <c r="D144" s="88"/>
      <c r="E144" s="88"/>
      <c r="F144" s="88"/>
      <c r="G144" s="88"/>
      <c r="H144" s="89"/>
    </row>
    <row r="145" spans="1:15" s="10" customFormat="1" ht="45" customHeight="1" x14ac:dyDescent="0.3">
      <c r="A145" s="28">
        <v>110</v>
      </c>
      <c r="B145" s="55"/>
      <c r="C145" s="51" t="s">
        <v>308</v>
      </c>
      <c r="D145" s="91" t="s">
        <v>303</v>
      </c>
      <c r="E145" s="91"/>
      <c r="F145" s="35" t="s">
        <v>131</v>
      </c>
      <c r="G145" s="30">
        <v>144.5</v>
      </c>
      <c r="H145" s="31">
        <f>G145*B145</f>
        <v>0</v>
      </c>
      <c r="I145" s="10">
        <v>20</v>
      </c>
    </row>
    <row r="146" spans="1:15" s="10" customFormat="1" ht="45" customHeight="1" x14ac:dyDescent="0.3">
      <c r="A146" s="38">
        <v>111</v>
      </c>
      <c r="B146" s="57"/>
      <c r="C146" s="53" t="s">
        <v>1</v>
      </c>
      <c r="D146" s="93" t="s">
        <v>29</v>
      </c>
      <c r="E146" s="93"/>
      <c r="F146" s="35" t="s">
        <v>131</v>
      </c>
      <c r="G146" s="36">
        <v>38</v>
      </c>
      <c r="H146" s="31">
        <f>G146*B146</f>
        <v>0</v>
      </c>
      <c r="I146" s="10">
        <v>5.5</v>
      </c>
    </row>
    <row r="147" spans="1:15" s="10" customFormat="1" ht="49.95" customHeight="1" x14ac:dyDescent="0.3">
      <c r="A147" s="90" t="s">
        <v>194</v>
      </c>
      <c r="B147" s="88"/>
      <c r="C147" s="88"/>
      <c r="D147" s="88"/>
      <c r="E147" s="88"/>
      <c r="F147" s="88"/>
      <c r="G147" s="88"/>
      <c r="H147" s="89"/>
    </row>
    <row r="148" spans="1:15" s="10" customFormat="1" ht="45" customHeight="1" thickBot="1" x14ac:dyDescent="0.35">
      <c r="A148" s="28">
        <v>112</v>
      </c>
      <c r="B148" s="55"/>
      <c r="C148" s="51" t="s">
        <v>141</v>
      </c>
      <c r="D148" s="91" t="s">
        <v>142</v>
      </c>
      <c r="E148" s="91"/>
      <c r="F148" s="35" t="s">
        <v>6</v>
      </c>
      <c r="G148" s="30">
        <v>7.5</v>
      </c>
      <c r="H148" s="31">
        <f>G148*B148</f>
        <v>0</v>
      </c>
      <c r="I148" s="10">
        <v>5.5</v>
      </c>
    </row>
    <row r="149" spans="1:15" s="10" customFormat="1" ht="45" customHeight="1" thickBot="1" x14ac:dyDescent="0.35">
      <c r="A149" s="28">
        <v>113</v>
      </c>
      <c r="B149" s="58"/>
      <c r="C149" s="52" t="s">
        <v>99</v>
      </c>
      <c r="D149" s="92" t="s">
        <v>54</v>
      </c>
      <c r="E149" s="92"/>
      <c r="F149" s="33" t="s">
        <v>129</v>
      </c>
      <c r="G149" s="34">
        <v>30</v>
      </c>
      <c r="H149" s="37">
        <f>G149*B149</f>
        <v>0</v>
      </c>
      <c r="I149" s="10">
        <v>5.5</v>
      </c>
      <c r="O149" s="59"/>
    </row>
    <row r="150" spans="1:15" s="10" customFormat="1" ht="45" customHeight="1" x14ac:dyDescent="0.3">
      <c r="A150" s="28">
        <v>114</v>
      </c>
      <c r="B150" s="55"/>
      <c r="C150" s="51" t="s">
        <v>304</v>
      </c>
      <c r="D150" s="91" t="s">
        <v>305</v>
      </c>
      <c r="E150" s="91"/>
      <c r="F150" s="33" t="s">
        <v>129</v>
      </c>
      <c r="G150" s="30">
        <v>25</v>
      </c>
      <c r="H150" s="31">
        <f>G150*B150</f>
        <v>0</v>
      </c>
      <c r="I150" s="10">
        <v>20</v>
      </c>
    </row>
    <row r="151" spans="1:15" s="10" customFormat="1" ht="49.95" customHeight="1" x14ac:dyDescent="0.3">
      <c r="A151" s="130" t="s">
        <v>196</v>
      </c>
      <c r="B151" s="131"/>
      <c r="C151" s="131"/>
      <c r="D151" s="131"/>
      <c r="E151" s="131"/>
      <c r="F151" s="131"/>
      <c r="G151" s="131"/>
      <c r="H151" s="132"/>
    </row>
    <row r="152" spans="1:15" s="10" customFormat="1" ht="49.95" customHeight="1" x14ac:dyDescent="0.3">
      <c r="A152" s="90" t="s">
        <v>240</v>
      </c>
      <c r="B152" s="88"/>
      <c r="C152" s="88"/>
      <c r="D152" s="88"/>
      <c r="E152" s="88"/>
      <c r="F152" s="88"/>
      <c r="G152" s="88"/>
      <c r="H152" s="89"/>
    </row>
    <row r="153" spans="1:15" s="10" customFormat="1" ht="45" customHeight="1" x14ac:dyDescent="0.3">
      <c r="A153" s="28">
        <v>115</v>
      </c>
      <c r="B153" s="55"/>
      <c r="C153" s="51" t="s">
        <v>38</v>
      </c>
      <c r="D153" s="91" t="s">
        <v>39</v>
      </c>
      <c r="E153" s="91"/>
      <c r="F153" s="29" t="s">
        <v>6</v>
      </c>
      <c r="G153" s="30">
        <v>3</v>
      </c>
      <c r="H153" s="31">
        <f>G153*B153</f>
        <v>0</v>
      </c>
      <c r="I153" s="10">
        <v>20</v>
      </c>
    </row>
    <row r="154" spans="1:15" s="10" customFormat="1" ht="45" customHeight="1" x14ac:dyDescent="0.3">
      <c r="A154" s="32">
        <v>116</v>
      </c>
      <c r="B154" s="56"/>
      <c r="C154" s="52" t="s">
        <v>55</v>
      </c>
      <c r="D154" s="92" t="s">
        <v>56</v>
      </c>
      <c r="E154" s="92"/>
      <c r="F154" s="33" t="s">
        <v>6</v>
      </c>
      <c r="G154" s="34">
        <v>50</v>
      </c>
      <c r="H154" s="31">
        <f t="shared" ref="H154:H170" si="22">G154*B154</f>
        <v>0</v>
      </c>
      <c r="I154" s="10">
        <v>20</v>
      </c>
    </row>
    <row r="155" spans="1:15" s="10" customFormat="1" ht="45" customHeight="1" x14ac:dyDescent="0.3">
      <c r="A155" s="28">
        <v>117</v>
      </c>
      <c r="B155" s="56"/>
      <c r="C155" s="52" t="s">
        <v>57</v>
      </c>
      <c r="D155" s="92" t="s">
        <v>40</v>
      </c>
      <c r="E155" s="92"/>
      <c r="F155" s="33" t="s">
        <v>6</v>
      </c>
      <c r="G155" s="34">
        <v>6</v>
      </c>
      <c r="H155" s="31">
        <f t="shared" si="22"/>
        <v>0</v>
      </c>
      <c r="I155" s="10">
        <v>20</v>
      </c>
    </row>
    <row r="156" spans="1:15" s="10" customFormat="1" ht="45" customHeight="1" x14ac:dyDescent="0.3">
      <c r="A156" s="32">
        <v>118</v>
      </c>
      <c r="B156" s="56"/>
      <c r="C156" s="52" t="s">
        <v>58</v>
      </c>
      <c r="D156" s="92" t="s">
        <v>59</v>
      </c>
      <c r="E156" s="92"/>
      <c r="F156" s="33" t="s">
        <v>6</v>
      </c>
      <c r="G156" s="34">
        <v>80</v>
      </c>
      <c r="H156" s="31">
        <f t="shared" si="22"/>
        <v>0</v>
      </c>
      <c r="I156" s="10">
        <v>20</v>
      </c>
    </row>
    <row r="157" spans="1:15" s="10" customFormat="1" ht="45" customHeight="1" x14ac:dyDescent="0.3">
      <c r="A157" s="28">
        <v>119</v>
      </c>
      <c r="B157" s="56"/>
      <c r="C157" s="52" t="s">
        <v>41</v>
      </c>
      <c r="D157" s="92" t="s">
        <v>42</v>
      </c>
      <c r="E157" s="92"/>
      <c r="F157" s="33" t="s">
        <v>6</v>
      </c>
      <c r="G157" s="34">
        <v>8.5</v>
      </c>
      <c r="H157" s="31">
        <f t="shared" si="22"/>
        <v>0</v>
      </c>
      <c r="I157" s="10">
        <v>20</v>
      </c>
    </row>
    <row r="158" spans="1:15" s="10" customFormat="1" ht="45" customHeight="1" x14ac:dyDescent="0.3">
      <c r="A158" s="32">
        <v>120</v>
      </c>
      <c r="B158" s="56"/>
      <c r="C158" s="52" t="s">
        <v>60</v>
      </c>
      <c r="D158" s="92" t="s">
        <v>61</v>
      </c>
      <c r="E158" s="92"/>
      <c r="F158" s="33" t="s">
        <v>6</v>
      </c>
      <c r="G158" s="34">
        <v>120</v>
      </c>
      <c r="H158" s="31">
        <f t="shared" si="22"/>
        <v>0</v>
      </c>
      <c r="I158" s="10">
        <v>20</v>
      </c>
    </row>
    <row r="159" spans="1:15" s="10" customFormat="1" ht="45" customHeight="1" x14ac:dyDescent="0.3">
      <c r="A159" s="28">
        <v>121</v>
      </c>
      <c r="B159" s="56"/>
      <c r="C159" s="52" t="s">
        <v>43</v>
      </c>
      <c r="D159" s="92" t="s">
        <v>44</v>
      </c>
      <c r="E159" s="92"/>
      <c r="F159" s="33" t="s">
        <v>6</v>
      </c>
      <c r="G159" s="34">
        <v>4.9000000000000004</v>
      </c>
      <c r="H159" s="31">
        <f t="shared" si="22"/>
        <v>0</v>
      </c>
      <c r="I159" s="10">
        <v>20</v>
      </c>
    </row>
    <row r="160" spans="1:15" s="10" customFormat="1" ht="45" customHeight="1" x14ac:dyDescent="0.3">
      <c r="A160" s="32">
        <v>122</v>
      </c>
      <c r="B160" s="56"/>
      <c r="C160" s="52" t="s">
        <v>45</v>
      </c>
      <c r="D160" s="92" t="s">
        <v>46</v>
      </c>
      <c r="E160" s="92"/>
      <c r="F160" s="33" t="s">
        <v>6</v>
      </c>
      <c r="G160" s="34">
        <v>4</v>
      </c>
      <c r="H160" s="31">
        <f t="shared" si="22"/>
        <v>0</v>
      </c>
      <c r="I160" s="10">
        <v>20</v>
      </c>
    </row>
    <row r="161" spans="1:9" s="10" customFormat="1" ht="45" customHeight="1" x14ac:dyDescent="0.3">
      <c r="A161" s="28">
        <v>123</v>
      </c>
      <c r="B161" s="56"/>
      <c r="C161" s="52" t="s">
        <v>47</v>
      </c>
      <c r="D161" s="92" t="s">
        <v>48</v>
      </c>
      <c r="E161" s="92"/>
      <c r="F161" s="33" t="s">
        <v>6</v>
      </c>
      <c r="G161" s="34">
        <v>3</v>
      </c>
      <c r="H161" s="31">
        <f t="shared" si="22"/>
        <v>0</v>
      </c>
      <c r="I161" s="10">
        <v>20</v>
      </c>
    </row>
    <row r="162" spans="1:9" s="10" customFormat="1" ht="45" customHeight="1" x14ac:dyDescent="0.3">
      <c r="A162" s="32">
        <v>124</v>
      </c>
      <c r="B162" s="56"/>
      <c r="C162" s="52" t="s">
        <v>62</v>
      </c>
      <c r="D162" s="92" t="s">
        <v>63</v>
      </c>
      <c r="E162" s="92"/>
      <c r="F162" s="33" t="s">
        <v>6</v>
      </c>
      <c r="G162" s="34">
        <v>60</v>
      </c>
      <c r="H162" s="31">
        <f t="shared" si="22"/>
        <v>0</v>
      </c>
      <c r="I162" s="10">
        <v>20</v>
      </c>
    </row>
    <row r="163" spans="1:9" s="10" customFormat="1" ht="45" customHeight="1" x14ac:dyDescent="0.3">
      <c r="A163" s="28">
        <v>125</v>
      </c>
      <c r="B163" s="56"/>
      <c r="C163" s="52" t="s">
        <v>166</v>
      </c>
      <c r="D163" s="94" t="s">
        <v>167</v>
      </c>
      <c r="E163" s="95"/>
      <c r="F163" s="33" t="s">
        <v>129</v>
      </c>
      <c r="G163" s="34">
        <v>2.5</v>
      </c>
      <c r="H163" s="31">
        <f t="shared" si="22"/>
        <v>0</v>
      </c>
      <c r="I163" s="10">
        <v>20</v>
      </c>
    </row>
    <row r="164" spans="1:9" s="10" customFormat="1" ht="45" customHeight="1" x14ac:dyDescent="0.3">
      <c r="A164" s="32">
        <v>126</v>
      </c>
      <c r="B164" s="56"/>
      <c r="C164" s="52" t="s">
        <v>49</v>
      </c>
      <c r="D164" s="92" t="s">
        <v>50</v>
      </c>
      <c r="E164" s="92"/>
      <c r="F164" s="33" t="s">
        <v>6</v>
      </c>
      <c r="G164" s="34">
        <v>6.5</v>
      </c>
      <c r="H164" s="31">
        <f t="shared" si="22"/>
        <v>0</v>
      </c>
      <c r="I164" s="10">
        <v>20</v>
      </c>
    </row>
    <row r="165" spans="1:9" s="10" customFormat="1" ht="45" customHeight="1" x14ac:dyDescent="0.3">
      <c r="A165" s="28">
        <v>127</v>
      </c>
      <c r="B165" s="56"/>
      <c r="C165" s="52" t="s">
        <v>64</v>
      </c>
      <c r="D165" s="92" t="s">
        <v>51</v>
      </c>
      <c r="E165" s="92"/>
      <c r="F165" s="33" t="s">
        <v>6</v>
      </c>
      <c r="G165" s="34">
        <v>7.5</v>
      </c>
      <c r="H165" s="31">
        <f t="shared" si="22"/>
        <v>0</v>
      </c>
      <c r="I165" s="10">
        <v>20</v>
      </c>
    </row>
    <row r="166" spans="1:9" s="10" customFormat="1" ht="45" customHeight="1" x14ac:dyDescent="0.3">
      <c r="A166" s="32">
        <v>128</v>
      </c>
      <c r="B166" s="56"/>
      <c r="C166" s="52" t="s">
        <v>312</v>
      </c>
      <c r="D166" s="92" t="s">
        <v>118</v>
      </c>
      <c r="E166" s="92"/>
      <c r="F166" s="33" t="s">
        <v>6</v>
      </c>
      <c r="G166" s="34">
        <v>15.5</v>
      </c>
      <c r="H166" s="31">
        <f t="shared" si="22"/>
        <v>0</v>
      </c>
      <c r="I166" s="10">
        <v>20</v>
      </c>
    </row>
    <row r="167" spans="1:9" s="10" customFormat="1" ht="45" customHeight="1" x14ac:dyDescent="0.3">
      <c r="A167" s="28">
        <v>129</v>
      </c>
      <c r="B167" s="56"/>
      <c r="C167" s="52" t="s">
        <v>10</v>
      </c>
      <c r="D167" s="92" t="s">
        <v>66</v>
      </c>
      <c r="E167" s="92"/>
      <c r="F167" s="33" t="s">
        <v>6</v>
      </c>
      <c r="G167" s="34">
        <v>5.9</v>
      </c>
      <c r="H167" s="31">
        <f>G167*B167</f>
        <v>0</v>
      </c>
      <c r="I167" s="10">
        <v>20</v>
      </c>
    </row>
    <row r="168" spans="1:9" s="10" customFormat="1" ht="45" customHeight="1" x14ac:dyDescent="0.3">
      <c r="A168" s="32">
        <v>130</v>
      </c>
      <c r="B168" s="57"/>
      <c r="C168" s="53" t="s">
        <v>65</v>
      </c>
      <c r="D168" s="93" t="s">
        <v>67</v>
      </c>
      <c r="E168" s="93"/>
      <c r="F168" s="35" t="s">
        <v>6</v>
      </c>
      <c r="G168" s="36">
        <v>7.5</v>
      </c>
      <c r="H168" s="31">
        <f t="shared" si="22"/>
        <v>0</v>
      </c>
      <c r="I168" s="10">
        <v>20</v>
      </c>
    </row>
    <row r="169" spans="1:9" s="10" customFormat="1" ht="45" customHeight="1" x14ac:dyDescent="0.3">
      <c r="A169" s="28">
        <v>131</v>
      </c>
      <c r="B169" s="56"/>
      <c r="C169" s="52" t="s">
        <v>52</v>
      </c>
      <c r="D169" s="92" t="s">
        <v>53</v>
      </c>
      <c r="E169" s="92"/>
      <c r="F169" s="33" t="s">
        <v>6</v>
      </c>
      <c r="G169" s="34">
        <v>8</v>
      </c>
      <c r="H169" s="31">
        <f>G169*B169</f>
        <v>0</v>
      </c>
      <c r="I169" s="10">
        <v>20</v>
      </c>
    </row>
    <row r="170" spans="1:9" s="10" customFormat="1" ht="45" customHeight="1" x14ac:dyDescent="0.3">
      <c r="A170" s="32">
        <v>132</v>
      </c>
      <c r="B170" s="57"/>
      <c r="C170" s="53" t="s">
        <v>90</v>
      </c>
      <c r="D170" s="93" t="s">
        <v>37</v>
      </c>
      <c r="E170" s="93"/>
      <c r="F170" s="35" t="s">
        <v>6</v>
      </c>
      <c r="G170" s="36">
        <v>6.5</v>
      </c>
      <c r="H170" s="60">
        <f t="shared" si="22"/>
        <v>0</v>
      </c>
      <c r="I170" s="10">
        <v>20</v>
      </c>
    </row>
    <row r="171" spans="1:9" s="10" customFormat="1" ht="45" customHeight="1" x14ac:dyDescent="0.3">
      <c r="A171" s="28">
        <v>133</v>
      </c>
      <c r="B171" s="58"/>
      <c r="C171" s="52" t="s">
        <v>119</v>
      </c>
      <c r="D171" s="92" t="s">
        <v>120</v>
      </c>
      <c r="E171" s="92"/>
      <c r="F171" s="33" t="s">
        <v>6</v>
      </c>
      <c r="G171" s="34">
        <v>1.5</v>
      </c>
      <c r="H171" s="37">
        <f>G171*B171</f>
        <v>0</v>
      </c>
      <c r="I171" s="10">
        <v>20</v>
      </c>
    </row>
    <row r="172" spans="1:9" s="10" customFormat="1" ht="45" customHeight="1" thickBot="1" x14ac:dyDescent="0.35">
      <c r="A172" s="32">
        <v>134</v>
      </c>
      <c r="B172" s="81"/>
      <c r="C172" s="82" t="s">
        <v>121</v>
      </c>
      <c r="D172" s="137" t="s">
        <v>122</v>
      </c>
      <c r="E172" s="138"/>
      <c r="F172" s="83" t="s">
        <v>6</v>
      </c>
      <c r="G172" s="84">
        <v>25</v>
      </c>
      <c r="H172" s="85">
        <f>G172*B172</f>
        <v>0</v>
      </c>
      <c r="I172" s="10">
        <v>20</v>
      </c>
    </row>
    <row r="173" spans="1:9" s="10" customFormat="1" ht="1.8" customHeight="1" thickTop="1" thickBot="1" x14ac:dyDescent="0.35">
      <c r="A173" s="71"/>
      <c r="B173" s="72"/>
      <c r="C173" s="73"/>
      <c r="D173" s="74"/>
      <c r="E173" s="74"/>
      <c r="F173" s="75"/>
      <c r="G173" s="76"/>
      <c r="H173" s="77"/>
    </row>
    <row r="174" spans="1:9" s="10" customFormat="1" ht="37.5" customHeight="1" x14ac:dyDescent="0.3">
      <c r="C174" s="23"/>
      <c r="D174" s="14"/>
      <c r="E174" s="14"/>
      <c r="F174" s="13"/>
      <c r="G174" s="16"/>
      <c r="H174" s="17"/>
    </row>
    <row r="175" spans="1:9" s="10" customFormat="1" ht="24.9" customHeight="1" thickBot="1" x14ac:dyDescent="0.4">
      <c r="A175" s="18"/>
      <c r="B175" s="18"/>
      <c r="C175" s="13"/>
      <c r="D175" s="13"/>
      <c r="E175" s="14"/>
      <c r="F175" s="14"/>
      <c r="G175" s="15"/>
      <c r="H175" s="16"/>
      <c r="I175" s="17"/>
    </row>
    <row r="176" spans="1:9" s="10" customFormat="1" ht="30" customHeight="1" thickBot="1" x14ac:dyDescent="0.35">
      <c r="A176" s="19"/>
      <c r="B176" s="19"/>
      <c r="C176" s="19"/>
      <c r="D176" s="19"/>
      <c r="E176" s="96" t="s">
        <v>210</v>
      </c>
      <c r="F176" s="96"/>
      <c r="G176" s="97"/>
      <c r="H176" s="39">
        <f>SUM(H14:H172)</f>
        <v>0</v>
      </c>
    </row>
    <row r="177" spans="1:9" s="10" customFormat="1" ht="30" customHeight="1" thickBot="1" x14ac:dyDescent="0.35">
      <c r="A177" s="20"/>
      <c r="B177" s="20"/>
      <c r="C177" s="45" t="s">
        <v>136</v>
      </c>
      <c r="D177" s="45" t="s">
        <v>135</v>
      </c>
      <c r="E177" s="96" t="s">
        <v>209</v>
      </c>
      <c r="F177" s="96"/>
      <c r="G177" s="97"/>
      <c r="H177" s="40" t="str">
        <f>IF(H176&gt;100,H176*10%,IF(H176&lt;100,"10"))</f>
        <v>10</v>
      </c>
      <c r="I177" s="10">
        <v>20</v>
      </c>
    </row>
    <row r="178" spans="1:9" s="10" customFormat="1" ht="30" customHeight="1" thickBot="1" x14ac:dyDescent="0.35">
      <c r="A178" s="21"/>
      <c r="B178" s="21"/>
      <c r="C178" s="134"/>
      <c r="D178" s="134"/>
      <c r="E178" s="21"/>
      <c r="F178" s="133" t="s">
        <v>211</v>
      </c>
      <c r="G178" s="133"/>
      <c r="H178" s="39">
        <f>+H176+H177</f>
        <v>10</v>
      </c>
    </row>
    <row r="179" spans="1:9" s="10" customFormat="1" ht="30" customHeight="1" x14ac:dyDescent="0.3">
      <c r="A179" s="19"/>
      <c r="B179" s="19"/>
      <c r="C179" s="135"/>
      <c r="D179" s="135"/>
      <c r="E179" s="19"/>
      <c r="F179" s="96" t="s">
        <v>214</v>
      </c>
      <c r="G179" s="96"/>
      <c r="H179" s="41" cm="1">
        <f t="array" ref="H179">SUMPRODUCT((I15:I178=I179)*(H15:H178))*0.055</f>
        <v>0</v>
      </c>
      <c r="I179" s="10">
        <v>5.5</v>
      </c>
    </row>
    <row r="180" spans="1:9" s="12" customFormat="1" ht="30" customHeight="1" x14ac:dyDescent="0.3">
      <c r="A180" s="19"/>
      <c r="B180" s="19"/>
      <c r="C180" s="135"/>
      <c r="D180" s="135"/>
      <c r="E180" s="19"/>
      <c r="F180" s="96" t="s">
        <v>213</v>
      </c>
      <c r="G180" s="96"/>
      <c r="H180" s="41" cm="1">
        <f t="array" ref="H180">SUMPRODUCT((I15:I178=I180)*(H15:H178))*0.1</f>
        <v>0</v>
      </c>
      <c r="I180" s="12">
        <v>10</v>
      </c>
    </row>
    <row r="181" spans="1:9" s="12" customFormat="1" ht="30" customHeight="1" thickBot="1" x14ac:dyDescent="0.35">
      <c r="A181" s="19"/>
      <c r="B181" s="19"/>
      <c r="C181" s="136"/>
      <c r="D181" s="136"/>
      <c r="E181" s="19"/>
      <c r="F181" s="96" t="s">
        <v>212</v>
      </c>
      <c r="G181" s="96"/>
      <c r="H181" s="41" cm="1">
        <f t="array" ref="H181">SUMPRODUCT((I15:I178=I181)*(H15:H178))*0.2</f>
        <v>2</v>
      </c>
      <c r="I181" s="12">
        <v>20</v>
      </c>
    </row>
    <row r="182" spans="1:9" s="12" customFormat="1" ht="30" customHeight="1" thickBot="1" x14ac:dyDescent="0.35">
      <c r="A182" s="21"/>
      <c r="B182" s="21"/>
      <c r="C182" s="21"/>
      <c r="D182" s="21"/>
      <c r="E182" s="21"/>
      <c r="F182" s="133" t="s">
        <v>215</v>
      </c>
      <c r="G182" s="133"/>
      <c r="H182" s="43">
        <f>SUM(H178:H181)</f>
        <v>12</v>
      </c>
    </row>
    <row r="183" spans="1:9" s="12" customFormat="1" ht="30" customHeight="1" x14ac:dyDescent="0.3">
      <c r="A183" s="21"/>
      <c r="B183" s="21"/>
      <c r="C183" s="21"/>
      <c r="D183" s="21"/>
      <c r="E183" s="21"/>
      <c r="F183" s="42"/>
      <c r="G183" s="42"/>
      <c r="H183" s="44"/>
    </row>
    <row r="184" spans="1:9" ht="21" customHeight="1" thickBot="1" x14ac:dyDescent="0.35">
      <c r="C184" s="1"/>
      <c r="G184" s="1"/>
      <c r="H184" s="1"/>
      <c r="I184" s="1"/>
    </row>
    <row r="185" spans="1:9" ht="365.4" customHeight="1" thickTop="1" thickBot="1" x14ac:dyDescent="0.35">
      <c r="A185" s="122" t="s">
        <v>223</v>
      </c>
      <c r="B185" s="123"/>
      <c r="C185" s="123"/>
      <c r="D185" s="123"/>
      <c r="E185" s="123"/>
      <c r="F185" s="123"/>
      <c r="G185" s="123"/>
      <c r="H185" s="124"/>
      <c r="I185" s="8"/>
    </row>
    <row r="186" spans="1:9" ht="368.4" customHeight="1" thickTop="1" thickBot="1" x14ac:dyDescent="0.35">
      <c r="A186" s="119" t="s">
        <v>224</v>
      </c>
      <c r="B186" s="120"/>
      <c r="C186" s="120"/>
      <c r="D186" s="120"/>
      <c r="E186" s="120"/>
      <c r="F186" s="120"/>
      <c r="G186" s="120"/>
      <c r="H186" s="121"/>
    </row>
    <row r="187" spans="1:9" ht="12" customHeight="1" thickTop="1" x14ac:dyDescent="0.3">
      <c r="A187" s="6"/>
      <c r="B187" s="6"/>
      <c r="C187" s="6"/>
      <c r="D187" s="6"/>
      <c r="E187" s="6"/>
      <c r="F187" s="6"/>
      <c r="G187" s="5"/>
      <c r="H187" s="6"/>
    </row>
    <row r="188" spans="1:9" ht="12" customHeight="1" x14ac:dyDescent="0.3">
      <c r="A188" s="6"/>
      <c r="B188" s="6"/>
      <c r="C188" s="6"/>
      <c r="D188" s="6"/>
      <c r="E188" s="6"/>
      <c r="F188" s="6"/>
      <c r="G188" s="5"/>
      <c r="H188" s="6"/>
    </row>
    <row r="189" spans="1:9" ht="12" customHeight="1" x14ac:dyDescent="0.3">
      <c r="A189" s="6"/>
      <c r="B189" s="6"/>
      <c r="C189" s="6"/>
      <c r="D189" s="6"/>
      <c r="E189" s="6"/>
      <c r="F189" s="6"/>
      <c r="G189" s="5"/>
      <c r="H189" s="6"/>
    </row>
    <row r="190" spans="1:9" ht="12" customHeight="1" x14ac:dyDescent="0.3">
      <c r="A190" s="6"/>
      <c r="B190" s="6"/>
      <c r="C190" s="6"/>
      <c r="D190" s="6"/>
      <c r="E190" s="6"/>
      <c r="F190" s="6"/>
      <c r="G190" s="5"/>
      <c r="H190" s="6"/>
    </row>
    <row r="191" spans="1:9" ht="12" customHeight="1" x14ac:dyDescent="0.3">
      <c r="A191" s="6"/>
      <c r="B191" s="6"/>
      <c r="C191" s="6"/>
      <c r="D191" s="6"/>
      <c r="E191" s="6"/>
      <c r="F191" s="6"/>
      <c r="G191" s="5"/>
      <c r="H191" s="6"/>
    </row>
    <row r="192" spans="1:9" ht="12" customHeight="1" x14ac:dyDescent="0.3">
      <c r="A192" s="6"/>
      <c r="B192" s="6"/>
      <c r="C192" s="6"/>
      <c r="D192" s="6"/>
      <c r="E192" s="6"/>
      <c r="F192" s="6"/>
      <c r="G192" s="5"/>
      <c r="H192" s="6"/>
    </row>
    <row r="193" spans="1:8" ht="12" customHeight="1" x14ac:dyDescent="0.3">
      <c r="A193" s="6"/>
      <c r="B193" s="6"/>
      <c r="C193" s="6"/>
      <c r="D193" s="6"/>
      <c r="E193" s="6"/>
      <c r="F193" s="6"/>
      <c r="G193" s="5"/>
      <c r="H193" s="6"/>
    </row>
    <row r="194" spans="1:8" ht="12" customHeight="1" x14ac:dyDescent="0.3">
      <c r="A194" s="6"/>
      <c r="B194" s="6"/>
      <c r="C194" s="6"/>
      <c r="D194" s="6"/>
      <c r="E194" s="6"/>
      <c r="F194" s="6"/>
      <c r="G194" s="5"/>
      <c r="H194" s="6"/>
    </row>
    <row r="195" spans="1:8" ht="12" customHeight="1" x14ac:dyDescent="0.3">
      <c r="A195" s="6"/>
      <c r="B195" s="6"/>
      <c r="C195" s="6"/>
      <c r="D195" s="6"/>
      <c r="E195" s="6"/>
      <c r="F195" s="6"/>
      <c r="G195" s="5"/>
      <c r="H195" s="6"/>
    </row>
    <row r="196" spans="1:8" ht="12" customHeight="1" x14ac:dyDescent="0.3">
      <c r="A196" s="6"/>
      <c r="B196" s="6"/>
      <c r="C196" s="6"/>
      <c r="D196" s="6"/>
      <c r="E196" s="6"/>
      <c r="F196" s="6"/>
      <c r="G196" s="5"/>
      <c r="H196" s="6"/>
    </row>
    <row r="197" spans="1:8" ht="12" customHeight="1" x14ac:dyDescent="0.3">
      <c r="A197" s="6"/>
      <c r="B197" s="6"/>
      <c r="C197" s="6"/>
      <c r="D197" s="6"/>
      <c r="E197" s="6"/>
      <c r="F197" s="6"/>
      <c r="G197" s="5"/>
      <c r="H197" s="6"/>
    </row>
    <row r="198" spans="1:8" ht="12" customHeight="1" x14ac:dyDescent="0.3">
      <c r="A198" s="6"/>
      <c r="B198" s="6"/>
      <c r="C198" s="6"/>
      <c r="D198" s="6"/>
      <c r="E198" s="6"/>
      <c r="F198" s="6"/>
      <c r="G198" s="5"/>
      <c r="H198" s="6"/>
    </row>
    <row r="199" spans="1:8" ht="12" customHeight="1" x14ac:dyDescent="0.3">
      <c r="A199" s="6"/>
      <c r="B199" s="6"/>
      <c r="C199" s="6"/>
      <c r="D199" s="6"/>
      <c r="E199" s="6"/>
      <c r="F199" s="6"/>
      <c r="G199" s="5"/>
      <c r="H199" s="6"/>
    </row>
    <row r="200" spans="1:8" ht="12" customHeight="1" x14ac:dyDescent="0.3">
      <c r="A200" s="6"/>
      <c r="B200" s="6"/>
      <c r="C200" s="6"/>
      <c r="D200" s="6"/>
      <c r="E200" s="6"/>
      <c r="F200" s="6"/>
      <c r="G200" s="5"/>
      <c r="H200" s="6"/>
    </row>
    <row r="201" spans="1:8" ht="12" customHeight="1" x14ac:dyDescent="0.3">
      <c r="A201" s="6"/>
      <c r="B201" s="6"/>
      <c r="C201" s="6"/>
      <c r="D201" s="6"/>
      <c r="E201" s="6"/>
      <c r="F201" s="6"/>
      <c r="G201" s="5"/>
      <c r="H201" s="6"/>
    </row>
    <row r="202" spans="1:8" ht="12" customHeight="1" x14ac:dyDescent="0.3">
      <c r="A202" s="6"/>
      <c r="B202" s="6"/>
      <c r="C202" s="6"/>
      <c r="D202" s="6"/>
      <c r="E202" s="6"/>
      <c r="F202" s="6"/>
      <c r="G202" s="5"/>
      <c r="H202" s="6"/>
    </row>
    <row r="203" spans="1:8" ht="12" customHeight="1" x14ac:dyDescent="0.3">
      <c r="A203" s="6"/>
      <c r="B203" s="6"/>
      <c r="C203" s="6"/>
      <c r="D203" s="6"/>
      <c r="E203" s="6"/>
      <c r="F203" s="6"/>
      <c r="G203" s="5"/>
      <c r="H203" s="6"/>
    </row>
    <row r="204" spans="1:8" ht="12" customHeight="1" x14ac:dyDescent="0.3">
      <c r="A204" s="6"/>
      <c r="B204" s="6"/>
      <c r="C204" s="6"/>
      <c r="D204" s="6"/>
      <c r="E204" s="6"/>
      <c r="F204" s="6"/>
      <c r="G204" s="5"/>
      <c r="H204" s="6"/>
    </row>
    <row r="205" spans="1:8" ht="12" customHeight="1" x14ac:dyDescent="0.3">
      <c r="A205" s="6"/>
      <c r="B205" s="6"/>
      <c r="C205" s="6"/>
      <c r="D205" s="6"/>
      <c r="E205" s="6"/>
      <c r="F205" s="6"/>
      <c r="G205" s="5"/>
      <c r="H205" s="6"/>
    </row>
    <row r="206" spans="1:8" ht="12" customHeight="1" x14ac:dyDescent="0.3">
      <c r="A206" s="6"/>
      <c r="B206" s="6"/>
      <c r="C206" s="6"/>
      <c r="D206" s="6"/>
      <c r="E206" s="6"/>
      <c r="F206" s="6"/>
      <c r="G206" s="5"/>
      <c r="H206" s="6"/>
    </row>
    <row r="207" spans="1:8" ht="12" customHeight="1" x14ac:dyDescent="0.3">
      <c r="A207" s="6"/>
      <c r="B207" s="6"/>
      <c r="C207" s="6"/>
      <c r="D207" s="6"/>
      <c r="E207" s="6"/>
      <c r="F207" s="6"/>
      <c r="G207" s="5"/>
      <c r="H207" s="6"/>
    </row>
    <row r="219" spans="3:3" ht="12" customHeight="1" x14ac:dyDescent="0.3">
      <c r="C219" s="1"/>
    </row>
    <row r="220" spans="3:3" ht="12" customHeight="1" x14ac:dyDescent="0.3">
      <c r="C220" s="1"/>
    </row>
    <row r="221" spans="3:3" ht="12" customHeight="1" x14ac:dyDescent="0.3">
      <c r="C221" s="1"/>
    </row>
    <row r="222" spans="3:3" ht="12" customHeight="1" x14ac:dyDescent="0.3">
      <c r="C222" s="1"/>
    </row>
    <row r="223" spans="3:3" ht="12" customHeight="1" x14ac:dyDescent="0.3">
      <c r="C223" s="1"/>
    </row>
  </sheetData>
  <sheetProtection algorithmName="SHA-512" hashValue="RcrRUJUsFEuEhEjmiPzaJLbx4JfiDNT2m8niIZirk+dWaE4ADQ9Tvk0BgA00XlrgRW+FMohQmXuw0E4sFmVNgg==" saltValue="I4H6GP31KlORn/qpeGh0cA==" spinCount="100000" sheet="1" selectLockedCells="1" autoFilter="0"/>
  <protectedRanges>
    <protectedRange sqref="E2:E6" name="Plage2"/>
    <protectedRange sqref="C2:C6" name="Plage1"/>
    <protectedRange sqref="G14:G17 G20" name="petit dej"/>
    <protectedRange sqref="G21 G88" name="Plateau repas"/>
    <protectedRange sqref="G175" name="Materiels et services"/>
    <protectedRange sqref="E7:E8" name="Plage2_1"/>
    <protectedRange sqref="C7:C8" name="Plage1_1"/>
  </protectedRanges>
  <autoFilter ref="A11:H172" xr:uid="{4C43F0E2-C0FE-4389-B186-FE03C16D7C7F}">
    <filterColumn colId="3" showButton="0"/>
  </autoFilter>
  <mergeCells count="189">
    <mergeCell ref="A22:H22"/>
    <mergeCell ref="A12:H12"/>
    <mergeCell ref="A9:H9"/>
    <mergeCell ref="A10:H10"/>
    <mergeCell ref="D38:E38"/>
    <mergeCell ref="D39:E39"/>
    <mergeCell ref="D36:E36"/>
    <mergeCell ref="D31:E31"/>
    <mergeCell ref="D34:E34"/>
    <mergeCell ref="D32:E32"/>
    <mergeCell ref="D37:E37"/>
    <mergeCell ref="D20:E20"/>
    <mergeCell ref="D18:E18"/>
    <mergeCell ref="A13:H13"/>
    <mergeCell ref="D19:E19"/>
    <mergeCell ref="D29:E29"/>
    <mergeCell ref="D30:E30"/>
    <mergeCell ref="D33:E33"/>
    <mergeCell ref="A40:H40"/>
    <mergeCell ref="A35:H35"/>
    <mergeCell ref="A106:H106"/>
    <mergeCell ref="A117:H117"/>
    <mergeCell ref="A112:H112"/>
    <mergeCell ref="A105:H105"/>
    <mergeCell ref="A101:H101"/>
    <mergeCell ref="A89:H89"/>
    <mergeCell ref="A84:H84"/>
    <mergeCell ref="A83:H83"/>
    <mergeCell ref="D107:E107"/>
    <mergeCell ref="D108:E108"/>
    <mergeCell ref="D109:E109"/>
    <mergeCell ref="D110:E110"/>
    <mergeCell ref="D111:E111"/>
    <mergeCell ref="D114:E114"/>
    <mergeCell ref="D115:E115"/>
    <mergeCell ref="D116:E116"/>
    <mergeCell ref="D82:E82"/>
    <mergeCell ref="D87:E87"/>
    <mergeCell ref="D86:E86"/>
    <mergeCell ref="D104:E104"/>
    <mergeCell ref="D102:E102"/>
    <mergeCell ref="D103:E103"/>
    <mergeCell ref="F178:G178"/>
    <mergeCell ref="F179:G179"/>
    <mergeCell ref="F180:G180"/>
    <mergeCell ref="F181:G181"/>
    <mergeCell ref="F182:G182"/>
    <mergeCell ref="C178:C181"/>
    <mergeCell ref="D178:D181"/>
    <mergeCell ref="D169:E169"/>
    <mergeCell ref="D143:E143"/>
    <mergeCell ref="D172:E172"/>
    <mergeCell ref="D170:E170"/>
    <mergeCell ref="D160:E160"/>
    <mergeCell ref="D161:E161"/>
    <mergeCell ref="D162:E162"/>
    <mergeCell ref="D164:E164"/>
    <mergeCell ref="D165:E165"/>
    <mergeCell ref="D166:E166"/>
    <mergeCell ref="D171:E171"/>
    <mergeCell ref="D163:E163"/>
    <mergeCell ref="D154:E154"/>
    <mergeCell ref="D155:E155"/>
    <mergeCell ref="D156:E156"/>
    <mergeCell ref="D157:E157"/>
    <mergeCell ref="D158:E158"/>
    <mergeCell ref="D159:E159"/>
    <mergeCell ref="D167:E167"/>
    <mergeCell ref="D168:E168"/>
    <mergeCell ref="D149:E149"/>
    <mergeCell ref="D145:E145"/>
    <mergeCell ref="D146:E146"/>
    <mergeCell ref="D153:E153"/>
    <mergeCell ref="D133:E133"/>
    <mergeCell ref="D142:E142"/>
    <mergeCell ref="D137:E137"/>
    <mergeCell ref="D139:E139"/>
    <mergeCell ref="D150:E150"/>
    <mergeCell ref="A147:H147"/>
    <mergeCell ref="A144:H144"/>
    <mergeCell ref="A152:H152"/>
    <mergeCell ref="A151:H151"/>
    <mergeCell ref="D134:E134"/>
    <mergeCell ref="D135:E135"/>
    <mergeCell ref="D140:E140"/>
    <mergeCell ref="D136:E136"/>
    <mergeCell ref="D138:E138"/>
    <mergeCell ref="D120:E120"/>
    <mergeCell ref="D121:E121"/>
    <mergeCell ref="D118:E118"/>
    <mergeCell ref="D125:E125"/>
    <mergeCell ref="D126:E126"/>
    <mergeCell ref="A124:H124"/>
    <mergeCell ref="A123:H123"/>
    <mergeCell ref="D141:E141"/>
    <mergeCell ref="D148:E148"/>
    <mergeCell ref="D131:E131"/>
    <mergeCell ref="D130:E130"/>
    <mergeCell ref="D132:E132"/>
    <mergeCell ref="D129:E129"/>
    <mergeCell ref="D127:E127"/>
    <mergeCell ref="D128:E128"/>
    <mergeCell ref="D119:E119"/>
    <mergeCell ref="D122:E122"/>
    <mergeCell ref="D113:E113"/>
    <mergeCell ref="D100:E100"/>
    <mergeCell ref="D99:E99"/>
    <mergeCell ref="D95:E95"/>
    <mergeCell ref="D94:E94"/>
    <mergeCell ref="D97:E97"/>
    <mergeCell ref="D98:E98"/>
    <mergeCell ref="D44:E44"/>
    <mergeCell ref="D45:E45"/>
    <mergeCell ref="D51:E51"/>
    <mergeCell ref="D71:E71"/>
    <mergeCell ref="D73:E73"/>
    <mergeCell ref="D74:E74"/>
    <mergeCell ref="D75:E75"/>
    <mergeCell ref="D76:E76"/>
    <mergeCell ref="D81:E81"/>
    <mergeCell ref="D68:E68"/>
    <mergeCell ref="D70:E70"/>
    <mergeCell ref="D69:E69"/>
    <mergeCell ref="D49:E49"/>
    <mergeCell ref="D93:E93"/>
    <mergeCell ref="D88:E88"/>
    <mergeCell ref="A61:H61"/>
    <mergeCell ref="D50:E50"/>
    <mergeCell ref="A186:H186"/>
    <mergeCell ref="A185:H185"/>
    <mergeCell ref="A1:H1"/>
    <mergeCell ref="D26:E26"/>
    <mergeCell ref="D28:E28"/>
    <mergeCell ref="D27:E27"/>
    <mergeCell ref="D11:E11"/>
    <mergeCell ref="D21:E21"/>
    <mergeCell ref="D23:E23"/>
    <mergeCell ref="D24:E24"/>
    <mergeCell ref="D25:E25"/>
    <mergeCell ref="D15:E15"/>
    <mergeCell ref="D16:E16"/>
    <mergeCell ref="D17:E17"/>
    <mergeCell ref="D14:E14"/>
    <mergeCell ref="D85:E85"/>
    <mergeCell ref="D90:E90"/>
    <mergeCell ref="D91:E91"/>
    <mergeCell ref="D92:E92"/>
    <mergeCell ref="D96:E96"/>
    <mergeCell ref="A77:H77"/>
    <mergeCell ref="D62:E62"/>
    <mergeCell ref="D78:E78"/>
    <mergeCell ref="D79:E79"/>
    <mergeCell ref="E177:G177"/>
    <mergeCell ref="E176:G176"/>
    <mergeCell ref="A2:B2"/>
    <mergeCell ref="A3:B3"/>
    <mergeCell ref="A4:B4"/>
    <mergeCell ref="A5:B5"/>
    <mergeCell ref="A6:B6"/>
    <mergeCell ref="A7:B7"/>
    <mergeCell ref="E2:H2"/>
    <mergeCell ref="E3:H3"/>
    <mergeCell ref="E4:H4"/>
    <mergeCell ref="E5:H5"/>
    <mergeCell ref="E6:H6"/>
    <mergeCell ref="E7:H7"/>
    <mergeCell ref="A8:H8"/>
    <mergeCell ref="D54:E54"/>
    <mergeCell ref="D60:E60"/>
    <mergeCell ref="D53:E53"/>
    <mergeCell ref="D46:E46"/>
    <mergeCell ref="D47:E47"/>
    <mergeCell ref="D48:E48"/>
    <mergeCell ref="D63:E63"/>
    <mergeCell ref="D64:E64"/>
    <mergeCell ref="D65:E65"/>
    <mergeCell ref="A41:H41"/>
    <mergeCell ref="A72:H72"/>
    <mergeCell ref="D42:E42"/>
    <mergeCell ref="D43:E43"/>
    <mergeCell ref="D66:E66"/>
    <mergeCell ref="D67:E67"/>
    <mergeCell ref="D80:E80"/>
    <mergeCell ref="D59:E59"/>
    <mergeCell ref="D58:E58"/>
    <mergeCell ref="D55:E55"/>
    <mergeCell ref="D56:E56"/>
    <mergeCell ref="D57:E57"/>
    <mergeCell ref="A52:H52"/>
  </mergeCells>
  <phoneticPr fontId="50" type="noConversion"/>
  <printOptions horizontalCentered="1"/>
  <pageMargins left="0.31496062992125984" right="0.23622047244094491" top="0.43307086614173229" bottom="0.55118110236220474" header="0.19685039370078741" footer="0.19685039370078741"/>
  <pageSetup paperSize="9" scale="31" fitToHeight="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3a7fbf-37f9-48d5-916f-545bf063f96a">
      <Terms xmlns="http://schemas.microsoft.com/office/infopath/2007/PartnerControls"/>
    </lcf76f155ced4ddcb4097134ff3c332f>
    <TaxCatchAll xmlns="c42aad04-b602-43a4-a170-9c00886b819b" xsi:nil="true"/>
    <_dlc_DocId xmlns="c42aad04-b602-43a4-a170-9c00886b819b">KDSKHWHTDCU5-42990453-142680</_dlc_DocId>
    <_dlc_DocIdUrl xmlns="c42aad04-b602-43a4-a170-9c00886b819b">
      <Url>https://horetorx.sharepoint.com/sites/Fichiers/RestExpo/_layouts/15/DocIdRedir.aspx?ID=KDSKHWHTDCU5-42990453-142680</Url>
      <Description>KDSKHWHTDCU5-42990453-142680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F8A99A7AA54344EA7B0262483ACB4B6" ma:contentTypeVersion="13" ma:contentTypeDescription="Crée un document." ma:contentTypeScope="" ma:versionID="4e84e8f28b6180da74107ae247917cf9">
  <xsd:schema xmlns:xsd="http://www.w3.org/2001/XMLSchema" xmlns:xs="http://www.w3.org/2001/XMLSchema" xmlns:p="http://schemas.microsoft.com/office/2006/metadata/properties" xmlns:ns2="c42aad04-b602-43a4-a170-9c00886b819b" xmlns:ns3="a83a7fbf-37f9-48d5-916f-545bf063f96a" targetNamespace="http://schemas.microsoft.com/office/2006/metadata/properties" ma:root="true" ma:fieldsID="802ed7ec1013a6208812531bf41c87bb" ns2:_="" ns3:_="">
    <xsd:import namespace="c42aad04-b602-43a4-a170-9c00886b819b"/>
    <xsd:import namespace="a83a7fbf-37f9-48d5-916f-545bf063f96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2aad04-b602-43a4-a170-9c00886b819b"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4093ee2-176a-4bd8-918d-86588898be19}" ma:internalName="TaxCatchAll" ma:showField="CatchAllData" ma:web="c42aad04-b602-43a4-a170-9c00886b81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3a7fbf-37f9-48d5-916f-545bf063f96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dc9d3e44-4e42-4b22-b092-8a1a7a3a996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B817C8-0E96-4468-828C-2B96D601B084}">
  <ds:schemaRefs>
    <ds:schemaRef ds:uri="http://schemas.microsoft.com/sharepoint/events"/>
  </ds:schemaRefs>
</ds:datastoreItem>
</file>

<file path=customXml/itemProps2.xml><?xml version="1.0" encoding="utf-8"?>
<ds:datastoreItem xmlns:ds="http://schemas.openxmlformats.org/officeDocument/2006/customXml" ds:itemID="{7E45BE37-1139-476D-8564-C946C7D58E20}">
  <ds:schemaRefs>
    <ds:schemaRef ds:uri="http://schemas.microsoft.com/sharepoint/v3/contenttype/forms"/>
  </ds:schemaRefs>
</ds:datastoreItem>
</file>

<file path=customXml/itemProps3.xml><?xml version="1.0" encoding="utf-8"?>
<ds:datastoreItem xmlns:ds="http://schemas.openxmlformats.org/officeDocument/2006/customXml" ds:itemID="{D0EAE347-4063-4CC4-BFBA-63102E3FFC95}">
  <ds:schemaRefs>
    <ds:schemaRef ds:uri="http://schemas.microsoft.com/office/2006/metadata/properties"/>
    <ds:schemaRef ds:uri="http://schemas.microsoft.com/office/infopath/2007/PartnerControls"/>
    <ds:schemaRef ds:uri="a83a7fbf-37f9-48d5-916f-545bf063f96a"/>
    <ds:schemaRef ds:uri="c42aad04-b602-43a4-a170-9c00886b819b"/>
  </ds:schemaRefs>
</ds:datastoreItem>
</file>

<file path=customXml/itemProps4.xml><?xml version="1.0" encoding="utf-8"?>
<ds:datastoreItem xmlns:ds="http://schemas.openxmlformats.org/officeDocument/2006/customXml" ds:itemID="{DF53C6C7-CBBE-499F-AAAB-32BE0AF3E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2aad04-b602-43a4-a170-9c00886b819b"/>
    <ds:schemaRef ds:uri="a83a7fbf-37f9-48d5-916f-545bf063f9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BDC</vt:lpstr>
      <vt:lpstr>BDC!Impression_des_titres</vt:lpstr>
      <vt:lpstr>BDC!Zone_d_impression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JCLOUD</dc:creator>
  <cp:lastModifiedBy>Adam Khensous</cp:lastModifiedBy>
  <cp:lastPrinted>2025-02-06T09:07:20Z</cp:lastPrinted>
  <dcterms:created xsi:type="dcterms:W3CDTF">2021-06-03T16:19:06Z</dcterms:created>
  <dcterms:modified xsi:type="dcterms:W3CDTF">2025-02-11T11:03:04Z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0x0101001F8A99A7AA54344EA7B0262483ACB4B6</vt:lpwstr>
  </property>
  <property fmtid="{D5CDD505-2E9C-101B-9397-08002B2CF9AE}" pid="3" name="Order">
    <vt:r8>6400</vt:r8>
  </property>
  <property fmtid="{D5CDD505-2E9C-101B-9397-08002B2CF9AE}" pid="4" name="_dlc_DocIdItemGuid">
    <vt:lpwstr>3693b2ff-4ff6-5c3f-f545-033b8ac7f640</vt:lpwstr>
  </property>
  <property fmtid="{D5CDD505-2E9C-101B-9397-08002B2CF9AE}" pid="5" name="MediaServiceImageTags">
    <vt:lpwstr/>
  </property>
</Properties>
</file>